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l\Documents\Sandra ex carpeta en dico C\Club Argentino de Atletismo\SITIO\PUB\archivos\master2018\"/>
    </mc:Choice>
  </mc:AlternateContent>
  <bookViews>
    <workbookView xWindow="0" yWindow="0" windowWidth="19200" windowHeight="7230"/>
  </bookViews>
  <sheets>
    <sheet name="DAMAS" sheetId="2" r:id="rId1"/>
    <sheet name="CABALLEROS" sheetId="7" r:id="rId2"/>
    <sheet name="Valores Pruebas" sheetId="5" state="hidden" r:id="rId3"/>
  </sheets>
  <definedNames>
    <definedName name="_xlnm.Print_Area" localSheetId="0">DAMAS!$B$1:$AF$51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7" l="1"/>
  <c r="AE36" i="7" s="1"/>
  <c r="AB36" i="7"/>
  <c r="AC36" i="7" s="1"/>
  <c r="AD35" i="7"/>
  <c r="AE35" i="7" s="1"/>
  <c r="AB35" i="7"/>
  <c r="AC35" i="7" s="1"/>
  <c r="AD34" i="7"/>
  <c r="AE34" i="7" s="1"/>
  <c r="AB34" i="7"/>
  <c r="AC34" i="7" s="1"/>
  <c r="AD33" i="7"/>
  <c r="AE33" i="7" s="1"/>
  <c r="AB33" i="7"/>
  <c r="AC33" i="7" s="1"/>
  <c r="AD32" i="7"/>
  <c r="AE32" i="7" s="1"/>
  <c r="AB32" i="7"/>
  <c r="AC32" i="7" s="1"/>
  <c r="AD31" i="7"/>
  <c r="AE31" i="7" s="1"/>
  <c r="AB31" i="7"/>
  <c r="AC31" i="7" s="1"/>
  <c r="AD30" i="7"/>
  <c r="AE30" i="7" s="1"/>
  <c r="AB30" i="7"/>
  <c r="AC30" i="7" s="1"/>
  <c r="AD29" i="7"/>
  <c r="AE29" i="7" s="1"/>
  <c r="AB29" i="7"/>
  <c r="AC29" i="7" s="1"/>
  <c r="AD28" i="7"/>
  <c r="AE28" i="7" s="1"/>
  <c r="AB28" i="7"/>
  <c r="AC28" i="7" s="1"/>
  <c r="AD27" i="7"/>
  <c r="AE27" i="7" s="1"/>
  <c r="AB27" i="7"/>
  <c r="AC27" i="7" s="1"/>
  <c r="AD26" i="7"/>
  <c r="AE26" i="7" s="1"/>
  <c r="AB26" i="7"/>
  <c r="AC26" i="7" s="1"/>
  <c r="AD25" i="7"/>
  <c r="AE25" i="7" s="1"/>
  <c r="AB25" i="7"/>
  <c r="AC25" i="7" s="1"/>
  <c r="AD24" i="7"/>
  <c r="AE24" i="7" s="1"/>
  <c r="AB24" i="7"/>
  <c r="AC24" i="7" s="1"/>
  <c r="AD23" i="7"/>
  <c r="AE23" i="7" s="1"/>
  <c r="AB23" i="7"/>
  <c r="AC23" i="7" s="1"/>
  <c r="AD22" i="7"/>
  <c r="AE22" i="7" s="1"/>
  <c r="AB22" i="7"/>
  <c r="AC22" i="7" s="1"/>
  <c r="AD21" i="7"/>
  <c r="AE21" i="7" s="1"/>
  <c r="AB21" i="7"/>
  <c r="AC21" i="7" s="1"/>
  <c r="AD20" i="7"/>
  <c r="AE20" i="7" s="1"/>
  <c r="AB20" i="7"/>
  <c r="AC20" i="7" s="1"/>
  <c r="AD19" i="7"/>
  <c r="AE19" i="7" s="1"/>
  <c r="AB19" i="7"/>
  <c r="AC19" i="7" s="1"/>
  <c r="AD18" i="7"/>
  <c r="AE18" i="7" s="1"/>
  <c r="AB18" i="7"/>
  <c r="AC18" i="7" s="1"/>
  <c r="AD17" i="7"/>
  <c r="AE17" i="7" s="1"/>
  <c r="AB17" i="7"/>
  <c r="AC17" i="7" s="1"/>
  <c r="AD16" i="7"/>
  <c r="AE16" i="7" s="1"/>
  <c r="AB16" i="7"/>
  <c r="AC16" i="7" s="1"/>
  <c r="AD15" i="7"/>
  <c r="AE15" i="7" s="1"/>
  <c r="AB15" i="7"/>
  <c r="AC15" i="7" s="1"/>
  <c r="AD14" i="7"/>
  <c r="AE14" i="7" s="1"/>
  <c r="AB14" i="7"/>
  <c r="AC14" i="7" s="1"/>
  <c r="AD13" i="7"/>
  <c r="AE13" i="7" s="1"/>
  <c r="AB13" i="7"/>
  <c r="AC13" i="7" s="1"/>
  <c r="AD12" i="7"/>
  <c r="AE12" i="7" s="1"/>
  <c r="AB12" i="7"/>
  <c r="AC12" i="7" s="1"/>
  <c r="AD11" i="7"/>
  <c r="AE11" i="7" s="1"/>
  <c r="AB11" i="7"/>
  <c r="AC11" i="7" s="1"/>
  <c r="AD10" i="7"/>
  <c r="AE10" i="7" s="1"/>
  <c r="AB10" i="7"/>
  <c r="AC10" i="7" s="1"/>
  <c r="AD9" i="7"/>
  <c r="AE9" i="7" s="1"/>
  <c r="AB9" i="7"/>
  <c r="AC9" i="7" s="1"/>
  <c r="AD8" i="7"/>
  <c r="AE8" i="7" s="1"/>
  <c r="AB8" i="7"/>
  <c r="AC8" i="7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AD7" i="7"/>
  <c r="AE7" i="7" s="1"/>
  <c r="AB7" i="7"/>
  <c r="AC7" i="7" s="1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B36" i="2"/>
  <c r="AB35" i="2"/>
  <c r="AB34" i="2"/>
  <c r="AC34" i="2" s="1"/>
  <c r="AB33" i="2"/>
  <c r="AB32" i="2"/>
  <c r="AB31" i="2"/>
  <c r="AB30" i="2"/>
  <c r="AC30" i="2" s="1"/>
  <c r="AB29" i="2"/>
  <c r="AB28" i="2"/>
  <c r="AB27" i="2"/>
  <c r="AB26" i="2"/>
  <c r="AB25" i="2"/>
  <c r="AB24" i="2"/>
  <c r="AB23" i="2"/>
  <c r="AB22" i="2"/>
  <c r="AB21" i="2"/>
  <c r="AB20" i="2"/>
  <c r="AC20" i="2" s="1"/>
  <c r="AB19" i="2"/>
  <c r="AB18" i="2"/>
  <c r="AB17" i="2"/>
  <c r="AB16" i="2"/>
  <c r="AB15" i="2"/>
  <c r="AB14" i="2"/>
  <c r="AB13" i="2"/>
  <c r="AB12" i="2"/>
  <c r="AB11" i="2"/>
  <c r="AB10" i="2"/>
  <c r="AB9" i="2"/>
  <c r="AB8" i="2"/>
  <c r="AD7" i="2"/>
  <c r="AB7" i="2"/>
  <c r="AE36" i="2"/>
  <c r="AE37" i="7" l="1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C37" i="7"/>
  <c r="AF38" i="7" s="1"/>
  <c r="AF7" i="7"/>
  <c r="AF40" i="2" l="1"/>
  <c r="AC36" i="2" l="1"/>
  <c r="AF36" i="2" s="1"/>
  <c r="AC35" i="2"/>
  <c r="AC33" i="2"/>
  <c r="AC32" i="2"/>
  <c r="AC31" i="2"/>
  <c r="AC29" i="2"/>
  <c r="AC28" i="2"/>
  <c r="AC27" i="2"/>
  <c r="AC26" i="2"/>
  <c r="AC25" i="2"/>
  <c r="AC24" i="2"/>
  <c r="AC23" i="2"/>
  <c r="AC22" i="2"/>
  <c r="AC21" i="2"/>
  <c r="AC19" i="2"/>
  <c r="AC18" i="2"/>
  <c r="AC17" i="2"/>
  <c r="AC16" i="2"/>
  <c r="AC15" i="2"/>
  <c r="AC14" i="2"/>
  <c r="AC13" i="2"/>
  <c r="AC12" i="2"/>
  <c r="AC11" i="2"/>
  <c r="AC10" i="2"/>
  <c r="AC9" i="2"/>
  <c r="AE35" i="2" l="1"/>
  <c r="AE34" i="2"/>
  <c r="AE33" i="2"/>
  <c r="AE32" i="2"/>
  <c r="AE31" i="2"/>
  <c r="AC7" i="2"/>
  <c r="AF32" i="2" l="1"/>
  <c r="AF33" i="2"/>
  <c r="AF34" i="2"/>
  <c r="AF35" i="2"/>
  <c r="AF31" i="2"/>
  <c r="AE30" i="2" l="1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37" i="2" l="1"/>
  <c r="AF10" i="2"/>
  <c r="AF14" i="2"/>
  <c r="AF18" i="2"/>
  <c r="AF22" i="2"/>
  <c r="AF26" i="2"/>
  <c r="AF30" i="2"/>
  <c r="AF9" i="2"/>
  <c r="AF11" i="2"/>
  <c r="AF15" i="2"/>
  <c r="AF17" i="2"/>
  <c r="AF19" i="2"/>
  <c r="AF21" i="2"/>
  <c r="AF23" i="2"/>
  <c r="AF27" i="2"/>
  <c r="AF29" i="2"/>
  <c r="AF16" i="2"/>
  <c r="AF20" i="2"/>
  <c r="AF28" i="2"/>
  <c r="AF25" i="2"/>
  <c r="AF24" i="2"/>
  <c r="AF13" i="2"/>
  <c r="AF12" i="2"/>
  <c r="AF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AC8" i="2"/>
  <c r="AC37" i="2" l="1"/>
  <c r="AF38" i="2" s="1"/>
  <c r="AF8" i="2"/>
  <c r="AF40" i="7" l="1"/>
  <c r="AF42" i="7" s="1"/>
  <c r="AF42" i="2"/>
</calcChain>
</file>

<file path=xl/sharedStrings.xml><?xml version="1.0" encoding="utf-8"?>
<sst xmlns="http://schemas.openxmlformats.org/spreadsheetml/2006/main" count="110" uniqueCount="56">
  <si>
    <t>APELLIDO Y NOMBRE</t>
  </si>
  <si>
    <t xml:space="preserve">FECHA NAC </t>
  </si>
  <si>
    <t>CATEGORIA</t>
  </si>
  <si>
    <t>PUEBAS DE PISTA</t>
  </si>
  <si>
    <t>100m</t>
  </si>
  <si>
    <t>200m</t>
  </si>
  <si>
    <t>400m</t>
  </si>
  <si>
    <t>800m</t>
  </si>
  <si>
    <t>1.500m</t>
  </si>
  <si>
    <t>5.000m</t>
  </si>
  <si>
    <t xml:space="preserve"> </t>
  </si>
  <si>
    <t>marcha</t>
  </si>
  <si>
    <t>4 x100m</t>
  </si>
  <si>
    <t>4 x400m</t>
  </si>
  <si>
    <t>bala</t>
  </si>
  <si>
    <t>disco</t>
  </si>
  <si>
    <t>martillo</t>
  </si>
  <si>
    <t>jabalina</t>
  </si>
  <si>
    <t>martelete</t>
  </si>
  <si>
    <t>largo</t>
  </si>
  <si>
    <t>alto</t>
  </si>
  <si>
    <t>garrocha</t>
  </si>
  <si>
    <t>triple</t>
  </si>
  <si>
    <t xml:space="preserve">INSTITUCIÓN: </t>
  </si>
  <si>
    <t xml:space="preserve">PROVINCIA: </t>
  </si>
  <si>
    <t>Declaro bajo juramento poseer en nuestra Institución los estudios médicos pertinentes de todos los inscriptos que avalan su aptitud física para competencias deportivas</t>
  </si>
  <si>
    <t>APELLIDO Y NOMBRE AUTORIDAD</t>
  </si>
  <si>
    <t>N° DOCUMENTO</t>
  </si>
  <si>
    <t xml:space="preserve">CARGO: </t>
  </si>
  <si>
    <t>RELEVOS</t>
  </si>
  <si>
    <t xml:space="preserve">PAIS: </t>
  </si>
  <si>
    <t>COSTO</t>
  </si>
  <si>
    <t>INDIVIDUAL</t>
  </si>
  <si>
    <t>Individual</t>
  </si>
  <si>
    <t>TOTAL</t>
  </si>
  <si>
    <t>error</t>
  </si>
  <si>
    <t>Relevos</t>
  </si>
  <si>
    <t>$</t>
  </si>
  <si>
    <t>SALTOS</t>
  </si>
  <si>
    <t>LANZAMIENTOS</t>
  </si>
  <si>
    <t>N°
ORDEN</t>
  </si>
  <si>
    <t>NOTA:</t>
  </si>
  <si>
    <t>Presentar esta planilla firmada el día de ratificacion de las pruebas ante las autoridades organizadoras.</t>
  </si>
  <si>
    <t>FIRMA:</t>
  </si>
  <si>
    <r>
      <rPr>
        <b/>
        <sz val="24"/>
        <color theme="1"/>
        <rFont val="Arial"/>
        <family val="2"/>
      </rPr>
      <t>CLUB ARGENTINO DE ATLETISMO</t>
    </r>
    <r>
      <rPr>
        <sz val="22"/>
        <color theme="1"/>
        <rFont val="Arial"/>
        <family val="2"/>
      </rPr>
      <t xml:space="preserve">
</t>
    </r>
    <r>
      <rPr>
        <sz val="20"/>
        <color theme="1"/>
        <rFont val="Arial"/>
        <family val="2"/>
      </rPr>
      <t xml:space="preserve">NACIONAL MASTER ATLETISMO 2018
</t>
    </r>
    <r>
      <rPr>
        <sz val="16"/>
        <color theme="1"/>
        <rFont val="Arial"/>
        <family val="2"/>
      </rPr>
      <t>CIUDAD AUTÓNOMA DE BUENOS AIRES - 23, 24 Y 25 DE NOVIEMBRE - CeNARD</t>
    </r>
  </si>
  <si>
    <t>COSTO TOTAL CABALLEROS $</t>
  </si>
  <si>
    <t>SUBTOTAL $</t>
  </si>
  <si>
    <t>COSTO TOTAL DAMAS $</t>
  </si>
  <si>
    <t>COSTO TOTAL $</t>
  </si>
  <si>
    <t>MAIL:</t>
  </si>
  <si>
    <t>ESCALA DE VALORES EXPRESADOS EN $ ARGENTINOS</t>
  </si>
  <si>
    <r>
      <t xml:space="preserve">   PLANILLA INSCRIPCIÓN CABALLEROS     </t>
    </r>
    <r>
      <rPr>
        <sz val="18"/>
        <color theme="1"/>
        <rFont val="Arial"/>
        <family val="2"/>
      </rPr>
      <t>Colocar X en las pruebas deseadas  - Número máximo de pruebas por atleta: 6</t>
    </r>
  </si>
  <si>
    <r>
      <t xml:space="preserve">   PLANILLA INSCRIPCIÓN DAMAS     </t>
    </r>
    <r>
      <rPr>
        <sz val="18"/>
        <color theme="1"/>
        <rFont val="Arial"/>
        <family val="2"/>
      </rPr>
      <t>Colocar X en las pruebas deseadas - Número máximo de pruebas por atleta: 6</t>
    </r>
  </si>
  <si>
    <t>vallas
cortas</t>
  </si>
  <si>
    <t>vallas
largas</t>
  </si>
  <si>
    <t>Carrera
c/obst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</si>
</sst>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C4D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17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/>
    <xf numFmtId="0" fontId="1" fillId="7" borderId="3" xfId="0" applyFont="1" applyFill="1" applyBorder="1"/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8" borderId="2" xfId="0" applyFont="1" applyFill="1" applyBorder="1" applyAlignment="1"/>
    <xf numFmtId="0" fontId="5" fillId="8" borderId="3" xfId="0" applyFont="1" applyFill="1" applyBorder="1" applyAlignment="1"/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5" fillId="0" borderId="0" xfId="0" applyFont="1"/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10" borderId="2" xfId="0" applyFont="1" applyFill="1" applyBorder="1" applyAlignment="1" applyProtection="1">
      <protection locked="0"/>
    </xf>
    <xf numFmtId="0" fontId="5" fillId="10" borderId="3" xfId="0" applyFont="1" applyFill="1" applyBorder="1" applyAlignment="1" applyProtection="1">
      <protection locked="0"/>
    </xf>
    <xf numFmtId="0" fontId="1" fillId="10" borderId="3" xfId="0" applyFont="1" applyFill="1" applyBorder="1" applyProtection="1">
      <protection locked="0"/>
    </xf>
    <xf numFmtId="0" fontId="5" fillId="7" borderId="2" xfId="0" applyFont="1" applyFill="1" applyBorder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1" fontId="4" fillId="3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4" fillId="10" borderId="4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 applyProtection="1">
      <alignment horizontal="center"/>
      <protection locked="0"/>
    </xf>
    <xf numFmtId="0" fontId="16" fillId="2" borderId="4" xfId="1" applyFont="1" applyBorder="1" applyAlignment="1" applyProtection="1">
      <alignment horizontal="center" vertical="center"/>
      <protection locked="0"/>
    </xf>
    <xf numFmtId="0" fontId="16" fillId="2" borderId="1" xfId="1" applyFont="1" applyBorder="1" applyAlignment="1" applyProtection="1">
      <alignment horizontal="center" vertical="center"/>
      <protection locked="0"/>
    </xf>
    <xf numFmtId="0" fontId="16" fillId="2" borderId="1" xfId="1" applyFont="1" applyBorder="1" applyAlignment="1" applyProtection="1">
      <alignment horizontal="center" vertical="center" wrapText="1"/>
      <protection locked="0"/>
    </xf>
    <xf numFmtId="0" fontId="16" fillId="2" borderId="1" xfId="1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2" borderId="4" xfId="1" applyFont="1" applyBorder="1" applyAlignment="1">
      <alignment horizontal="center" vertical="center"/>
    </xf>
    <xf numFmtId="0" fontId="16" fillId="2" borderId="1" xfId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" fontId="1" fillId="9" borderId="2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 applyProtection="1">
      <alignment horizontal="left" vertical="center"/>
      <protection locked="0"/>
    </xf>
    <xf numFmtId="0" fontId="13" fillId="10" borderId="3" xfId="0" applyFont="1" applyFill="1" applyBorder="1" applyAlignment="1" applyProtection="1">
      <alignment horizontal="left" vertical="center"/>
      <protection locked="0"/>
    </xf>
    <xf numFmtId="0" fontId="13" fillId="10" borderId="10" xfId="0" applyFont="1" applyFill="1" applyBorder="1" applyAlignment="1" applyProtection="1">
      <alignment horizontal="left" vertical="center"/>
      <protection locked="0"/>
    </xf>
    <xf numFmtId="0" fontId="13" fillId="10" borderId="4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0" fontId="4" fillId="2" borderId="3" xfId="1" applyFont="1" applyBorder="1" applyAlignment="1" applyProtection="1">
      <alignment horizontal="center" vertical="center"/>
      <protection locked="0"/>
    </xf>
    <xf numFmtId="0" fontId="4" fillId="2" borderId="4" xfId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colors>
    <mruColors>
      <color rgb="FFFCC4D0"/>
      <color rgb="FFF98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73046</xdr:colOff>
      <xdr:row>1</xdr:row>
      <xdr:rowOff>63500</xdr:rowOff>
    </xdr:from>
    <xdr:to>
      <xdr:col>2</xdr:col>
      <xdr:colOff>1098286</xdr:colOff>
      <xdr:row>2</xdr:row>
      <xdr:rowOff>682625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71" y="269875"/>
          <a:ext cx="1771365" cy="1539875"/>
        </a:xfrm>
        <a:prstGeom prst="rect">
          <a:avLst/>
        </a:prstGeom>
      </xdr:spPr>
    </xdr:pic>
    <xdr:clientData/>
  </xdr:twoCellAnchor>
  <xdr:twoCellAnchor editAs="oneCell">
    <xdr:from>
      <xdr:col>29</xdr:col>
      <xdr:colOff>410567</xdr:colOff>
      <xdr:row>1</xdr:row>
      <xdr:rowOff>89297</xdr:rowOff>
    </xdr:from>
    <xdr:to>
      <xdr:col>31</xdr:col>
      <xdr:colOff>728067</xdr:colOff>
      <xdr:row>2</xdr:row>
      <xdr:rowOff>684610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4817" y="295672"/>
          <a:ext cx="1524000" cy="1516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68549</xdr:rowOff>
    </xdr:from>
    <xdr:to>
      <xdr:col>2</xdr:col>
      <xdr:colOff>1092104</xdr:colOff>
      <xdr:row>2</xdr:row>
      <xdr:rowOff>666751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74924"/>
          <a:ext cx="1758854" cy="1518952"/>
        </a:xfrm>
        <a:prstGeom prst="rect">
          <a:avLst/>
        </a:prstGeom>
      </xdr:spPr>
    </xdr:pic>
    <xdr:clientData/>
  </xdr:twoCellAnchor>
  <xdr:twoCellAnchor editAs="oneCell">
    <xdr:from>
      <xdr:col>29</xdr:col>
      <xdr:colOff>385787</xdr:colOff>
      <xdr:row>1</xdr:row>
      <xdr:rowOff>89297</xdr:rowOff>
    </xdr:from>
    <xdr:to>
      <xdr:col>31</xdr:col>
      <xdr:colOff>701738</xdr:colOff>
      <xdr:row>2</xdr:row>
      <xdr:rowOff>676091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0037" y="295672"/>
          <a:ext cx="1522451" cy="150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G51"/>
  <sheetViews>
    <sheetView tabSelected="1" zoomScale="50" zoomScaleNormal="50" workbookViewId="0">
      <selection activeCell="C7" sqref="C7"/>
    </sheetView>
  </sheetViews>
  <sheetFormatPr baseColWidth="10" defaultColWidth="11.42578125" defaultRowHeight="21.95" customHeight="1" x14ac:dyDescent="0.2"/>
  <cols>
    <col min="1" max="1" width="2.5703125" style="49" customWidth="1"/>
    <col min="2" max="2" width="11.28515625" style="5" customWidth="1"/>
    <col min="3" max="3" width="41.85546875" style="49" customWidth="1"/>
    <col min="4" max="4" width="21.5703125" style="49" bestFit="1" customWidth="1"/>
    <col min="5" max="5" width="17.140625" style="49" bestFit="1" customWidth="1"/>
    <col min="6" max="6" width="15.28515625" style="50" customWidth="1"/>
    <col min="7" max="27" width="10.7109375" style="49" customWidth="1"/>
    <col min="28" max="28" width="7.5703125" style="49" customWidth="1"/>
    <col min="29" max="29" width="13.7109375" style="49" bestFit="1" customWidth="1"/>
    <col min="30" max="30" width="6.5703125" style="49" customWidth="1"/>
    <col min="31" max="31" width="11.42578125" style="49"/>
    <col min="32" max="32" width="12" style="49" customWidth="1"/>
    <col min="33" max="33" width="11.42578125" style="49"/>
    <col min="34" max="39" width="11.42578125" style="49" customWidth="1"/>
    <col min="40" max="16384" width="11.42578125" style="49"/>
  </cols>
  <sheetData>
    <row r="1" spans="2:32" ht="15.75" customHeight="1" x14ac:dyDescent="0.25"/>
    <row r="2" spans="2:32" ht="72.75" customHeight="1" x14ac:dyDescent="0.2"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</row>
    <row r="3" spans="2:32" ht="57.75" customHeight="1" thickBot="1" x14ac:dyDescent="0.2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</row>
    <row r="4" spans="2:32" ht="46.5" customHeight="1" thickBot="1" x14ac:dyDescent="0.25">
      <c r="B4" s="119" t="s">
        <v>52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1"/>
      <c r="AB4" s="120"/>
      <c r="AC4" s="120"/>
      <c r="AD4" s="120"/>
      <c r="AE4" s="120"/>
      <c r="AF4" s="122"/>
    </row>
    <row r="5" spans="2:32" ht="21.95" customHeight="1" thickBot="1" x14ac:dyDescent="0.25">
      <c r="B5" s="123" t="s">
        <v>40</v>
      </c>
      <c r="C5" s="125" t="s">
        <v>0</v>
      </c>
      <c r="D5" s="125" t="s">
        <v>27</v>
      </c>
      <c r="E5" s="125" t="s">
        <v>1</v>
      </c>
      <c r="F5" s="126" t="s">
        <v>2</v>
      </c>
      <c r="G5" s="128" t="s">
        <v>3</v>
      </c>
      <c r="H5" s="128"/>
      <c r="I5" s="128"/>
      <c r="J5" s="128"/>
      <c r="K5" s="128"/>
      <c r="L5" s="128"/>
      <c r="M5" s="128"/>
      <c r="N5" s="128"/>
      <c r="O5" s="128"/>
      <c r="P5" s="129"/>
      <c r="Q5" s="130" t="s">
        <v>39</v>
      </c>
      <c r="R5" s="132"/>
      <c r="S5" s="132"/>
      <c r="T5" s="132"/>
      <c r="U5" s="131"/>
      <c r="V5" s="137" t="s">
        <v>38</v>
      </c>
      <c r="W5" s="138"/>
      <c r="X5" s="138"/>
      <c r="Y5" s="139"/>
      <c r="Z5" s="130" t="s">
        <v>29</v>
      </c>
      <c r="AA5" s="131"/>
      <c r="AB5" s="133" t="s">
        <v>31</v>
      </c>
      <c r="AC5" s="134"/>
      <c r="AD5" s="134"/>
      <c r="AE5" s="134"/>
      <c r="AF5" s="135"/>
    </row>
    <row r="6" spans="2:32" s="4" customFormat="1" ht="30" customHeight="1" thickBot="1" x14ac:dyDescent="0.25">
      <c r="B6" s="124"/>
      <c r="C6" s="124"/>
      <c r="D6" s="124"/>
      <c r="E6" s="124"/>
      <c r="F6" s="127"/>
      <c r="G6" s="77" t="s">
        <v>4</v>
      </c>
      <c r="H6" s="78" t="s">
        <v>5</v>
      </c>
      <c r="I6" s="78" t="s">
        <v>6</v>
      </c>
      <c r="J6" s="78" t="s">
        <v>7</v>
      </c>
      <c r="K6" s="78" t="s">
        <v>8</v>
      </c>
      <c r="L6" s="78" t="s">
        <v>9</v>
      </c>
      <c r="M6" s="79" t="s">
        <v>53</v>
      </c>
      <c r="N6" s="80" t="s">
        <v>54</v>
      </c>
      <c r="O6" s="79" t="s">
        <v>55</v>
      </c>
      <c r="P6" s="78" t="s">
        <v>11</v>
      </c>
      <c r="Q6" s="81" t="s">
        <v>14</v>
      </c>
      <c r="R6" s="81" t="s">
        <v>15</v>
      </c>
      <c r="S6" s="81" t="s">
        <v>17</v>
      </c>
      <c r="T6" s="81" t="s">
        <v>16</v>
      </c>
      <c r="U6" s="81" t="s">
        <v>18</v>
      </c>
      <c r="V6" s="82" t="s">
        <v>20</v>
      </c>
      <c r="W6" s="82" t="s">
        <v>21</v>
      </c>
      <c r="X6" s="82" t="s">
        <v>19</v>
      </c>
      <c r="Y6" s="82" t="s">
        <v>22</v>
      </c>
      <c r="Z6" s="83" t="s">
        <v>12</v>
      </c>
      <c r="AA6" s="83" t="s">
        <v>13</v>
      </c>
      <c r="AB6" s="136" t="s">
        <v>32</v>
      </c>
      <c r="AC6" s="136"/>
      <c r="AD6" s="136" t="s">
        <v>29</v>
      </c>
      <c r="AE6" s="136"/>
      <c r="AF6" s="84" t="s">
        <v>34</v>
      </c>
    </row>
    <row r="7" spans="2:32" s="5" customFormat="1" ht="21.95" customHeight="1" x14ac:dyDescent="0.25">
      <c r="B7" s="73">
        <v>1</v>
      </c>
      <c r="C7" s="18"/>
      <c r="D7" s="18"/>
      <c r="E7" s="19"/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  <c r="Q7" s="48"/>
      <c r="R7" s="48"/>
      <c r="S7" s="48"/>
      <c r="T7" s="48"/>
      <c r="U7" s="48"/>
      <c r="V7" s="15"/>
      <c r="W7" s="15"/>
      <c r="X7" s="15"/>
      <c r="Y7" s="15"/>
      <c r="Z7" s="48"/>
      <c r="AA7" s="48"/>
      <c r="AB7" s="33">
        <f t="shared" ref="AB7:AB36" si="0">COUNTIF(G7:Y7, "x")</f>
        <v>0</v>
      </c>
      <c r="AC7" s="35">
        <f>LOOKUP(AB7,'Valores Pruebas'!B5:C12)</f>
        <v>0</v>
      </c>
      <c r="AD7" s="33">
        <f>COUNTIF(Z7:AA7, "x")</f>
        <v>0</v>
      </c>
      <c r="AE7" s="35">
        <f>+LOOKUP(AD7,'Valores Pruebas'!E5:F7)</f>
        <v>0</v>
      </c>
      <c r="AF7" s="35">
        <f>+AC7+AE7</f>
        <v>0</v>
      </c>
    </row>
    <row r="8" spans="2:32" s="5" customFormat="1" ht="21.95" customHeight="1" x14ac:dyDescent="0.25">
      <c r="B8" s="74">
        <f>+B7+1</f>
        <v>2</v>
      </c>
      <c r="C8" s="9"/>
      <c r="D8" s="9"/>
      <c r="E8" s="9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48"/>
      <c r="R8" s="48"/>
      <c r="S8" s="48"/>
      <c r="T8" s="48"/>
      <c r="U8" s="48"/>
      <c r="V8" s="15"/>
      <c r="W8" s="15"/>
      <c r="X8" s="15"/>
      <c r="Y8" s="15"/>
      <c r="Z8" s="48"/>
      <c r="AA8" s="48"/>
      <c r="AB8" s="34">
        <f t="shared" si="0"/>
        <v>0</v>
      </c>
      <c r="AC8" s="36">
        <f>LOOKUP(AB8,'Valores Pruebas'!B5:C12)</f>
        <v>0</v>
      </c>
      <c r="AD8" s="34">
        <f t="shared" ref="AD8:AD36" si="1">COUNTIF(Z8:AA8, "x")</f>
        <v>0</v>
      </c>
      <c r="AE8" s="36">
        <f>+LOOKUP(AD8,'Valores Pruebas'!E5:F7)</f>
        <v>0</v>
      </c>
      <c r="AF8" s="36">
        <f t="shared" ref="AF8:AF30" si="2">+AC8+AE8</f>
        <v>0</v>
      </c>
    </row>
    <row r="9" spans="2:32" s="5" customFormat="1" ht="21.95" customHeight="1" x14ac:dyDescent="0.25">
      <c r="B9" s="74">
        <f t="shared" ref="B9:B36" si="3">+B8+1</f>
        <v>3</v>
      </c>
      <c r="C9" s="9"/>
      <c r="D9" s="9"/>
      <c r="E9" s="9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48"/>
      <c r="R9" s="48"/>
      <c r="S9" s="48"/>
      <c r="T9" s="48"/>
      <c r="U9" s="48"/>
      <c r="V9" s="15"/>
      <c r="W9" s="15"/>
      <c r="X9" s="15"/>
      <c r="Y9" s="15"/>
      <c r="Z9" s="48"/>
      <c r="AA9" s="48"/>
      <c r="AB9" s="34">
        <f t="shared" si="0"/>
        <v>0</v>
      </c>
      <c r="AC9" s="36">
        <f>LOOKUP(AB9,'Valores Pruebas'!B5:C12)</f>
        <v>0</v>
      </c>
      <c r="AD9" s="34">
        <f t="shared" si="1"/>
        <v>0</v>
      </c>
      <c r="AE9" s="36">
        <f>+LOOKUP(AD9,'Valores Pruebas'!E5:F7)</f>
        <v>0</v>
      </c>
      <c r="AF9" s="36">
        <f t="shared" si="2"/>
        <v>0</v>
      </c>
    </row>
    <row r="10" spans="2:32" s="5" customFormat="1" ht="21.95" customHeight="1" x14ac:dyDescent="0.25">
      <c r="B10" s="74">
        <f t="shared" si="3"/>
        <v>4</v>
      </c>
      <c r="C10" s="9"/>
      <c r="D10" s="9"/>
      <c r="E10" s="9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8"/>
      <c r="R10" s="48"/>
      <c r="S10" s="48"/>
      <c r="T10" s="48"/>
      <c r="U10" s="48"/>
      <c r="V10" s="15"/>
      <c r="W10" s="15"/>
      <c r="X10" s="15"/>
      <c r="Y10" s="15"/>
      <c r="Z10" s="48"/>
      <c r="AA10" s="48"/>
      <c r="AB10" s="34">
        <f t="shared" si="0"/>
        <v>0</v>
      </c>
      <c r="AC10" s="36">
        <f>LOOKUP(AB10,'Valores Pruebas'!B5:C12)</f>
        <v>0</v>
      </c>
      <c r="AD10" s="34">
        <f t="shared" si="1"/>
        <v>0</v>
      </c>
      <c r="AE10" s="36">
        <f>+LOOKUP(AD10,'Valores Pruebas'!E5:F7)</f>
        <v>0</v>
      </c>
      <c r="AF10" s="36">
        <f t="shared" si="2"/>
        <v>0</v>
      </c>
    </row>
    <row r="11" spans="2:32" s="5" customFormat="1" ht="21.95" customHeight="1" x14ac:dyDescent="0.25">
      <c r="B11" s="74">
        <f t="shared" si="3"/>
        <v>5</v>
      </c>
      <c r="C11" s="9"/>
      <c r="D11" s="9"/>
      <c r="E11" s="9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8"/>
      <c r="R11" s="48"/>
      <c r="S11" s="48"/>
      <c r="T11" s="48"/>
      <c r="U11" s="48"/>
      <c r="V11" s="15"/>
      <c r="W11" s="15"/>
      <c r="X11" s="15"/>
      <c r="Y11" s="15"/>
      <c r="Z11" s="48"/>
      <c r="AA11" s="48"/>
      <c r="AB11" s="34">
        <f t="shared" si="0"/>
        <v>0</v>
      </c>
      <c r="AC11" s="36">
        <f>LOOKUP(AB11,'Valores Pruebas'!B5:C12)</f>
        <v>0</v>
      </c>
      <c r="AD11" s="34">
        <f t="shared" si="1"/>
        <v>0</v>
      </c>
      <c r="AE11" s="36">
        <f>+LOOKUP(AD11,'Valores Pruebas'!E5:F7)</f>
        <v>0</v>
      </c>
      <c r="AF11" s="36">
        <f t="shared" si="2"/>
        <v>0</v>
      </c>
    </row>
    <row r="12" spans="2:32" s="5" customFormat="1" ht="21.95" customHeight="1" x14ac:dyDescent="0.25">
      <c r="B12" s="74">
        <f t="shared" si="3"/>
        <v>6</v>
      </c>
      <c r="C12" s="9"/>
      <c r="D12" s="9"/>
      <c r="E12" s="9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8"/>
      <c r="R12" s="48"/>
      <c r="S12" s="48"/>
      <c r="T12" s="48"/>
      <c r="U12" s="48"/>
      <c r="V12" s="15"/>
      <c r="W12" s="15"/>
      <c r="X12" s="15"/>
      <c r="Y12" s="15"/>
      <c r="Z12" s="48"/>
      <c r="AA12" s="48"/>
      <c r="AB12" s="34">
        <f t="shared" si="0"/>
        <v>0</v>
      </c>
      <c r="AC12" s="36">
        <f>LOOKUP(AB12,'Valores Pruebas'!B5:C12)</f>
        <v>0</v>
      </c>
      <c r="AD12" s="34">
        <f t="shared" si="1"/>
        <v>0</v>
      </c>
      <c r="AE12" s="36">
        <f>+LOOKUP(AD12,'Valores Pruebas'!E5:F7)</f>
        <v>0</v>
      </c>
      <c r="AF12" s="36">
        <f t="shared" si="2"/>
        <v>0</v>
      </c>
    </row>
    <row r="13" spans="2:32" s="5" customFormat="1" ht="21.95" customHeight="1" x14ac:dyDescent="0.25">
      <c r="B13" s="74">
        <f t="shared" si="3"/>
        <v>7</v>
      </c>
      <c r="C13" s="9"/>
      <c r="D13" s="9"/>
      <c r="E13" s="9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8"/>
      <c r="R13" s="48"/>
      <c r="S13" s="48"/>
      <c r="T13" s="48"/>
      <c r="U13" s="48"/>
      <c r="V13" s="15"/>
      <c r="W13" s="15"/>
      <c r="X13" s="15"/>
      <c r="Y13" s="15"/>
      <c r="Z13" s="48"/>
      <c r="AA13" s="48"/>
      <c r="AB13" s="34">
        <f t="shared" si="0"/>
        <v>0</v>
      </c>
      <c r="AC13" s="36">
        <f>LOOKUP(AB13,'Valores Pruebas'!B5:C12)</f>
        <v>0</v>
      </c>
      <c r="AD13" s="34">
        <f t="shared" si="1"/>
        <v>0</v>
      </c>
      <c r="AE13" s="36">
        <f>+LOOKUP(AD13,'Valores Pruebas'!E5:F7)</f>
        <v>0</v>
      </c>
      <c r="AF13" s="36">
        <f t="shared" si="2"/>
        <v>0</v>
      </c>
    </row>
    <row r="14" spans="2:32" s="5" customFormat="1" ht="21.95" customHeight="1" x14ac:dyDescent="0.25">
      <c r="B14" s="74">
        <f t="shared" si="3"/>
        <v>8</v>
      </c>
      <c r="C14" s="9"/>
      <c r="D14" s="9"/>
      <c r="E14" s="9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8"/>
      <c r="R14" s="48"/>
      <c r="S14" s="48"/>
      <c r="T14" s="48"/>
      <c r="U14" s="48"/>
      <c r="V14" s="15"/>
      <c r="W14" s="15"/>
      <c r="X14" s="15"/>
      <c r="Y14" s="15"/>
      <c r="Z14" s="48"/>
      <c r="AA14" s="48"/>
      <c r="AB14" s="34">
        <f t="shared" si="0"/>
        <v>0</v>
      </c>
      <c r="AC14" s="36">
        <f>LOOKUP(AB14,'Valores Pruebas'!B5:C12)</f>
        <v>0</v>
      </c>
      <c r="AD14" s="34">
        <f t="shared" si="1"/>
        <v>0</v>
      </c>
      <c r="AE14" s="36">
        <f>+LOOKUP(AD14,'Valores Pruebas'!E5:F7)</f>
        <v>0</v>
      </c>
      <c r="AF14" s="36">
        <f t="shared" si="2"/>
        <v>0</v>
      </c>
    </row>
    <row r="15" spans="2:32" s="5" customFormat="1" ht="21.95" customHeight="1" x14ac:dyDescent="0.25">
      <c r="B15" s="74">
        <f t="shared" si="3"/>
        <v>9</v>
      </c>
      <c r="C15" s="9"/>
      <c r="D15" s="9"/>
      <c r="E15" s="9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8"/>
      <c r="R15" s="48"/>
      <c r="S15" s="48"/>
      <c r="T15" s="48"/>
      <c r="U15" s="48"/>
      <c r="V15" s="15"/>
      <c r="W15" s="15"/>
      <c r="X15" s="15"/>
      <c r="Y15" s="15"/>
      <c r="Z15" s="48"/>
      <c r="AA15" s="48"/>
      <c r="AB15" s="34">
        <f t="shared" si="0"/>
        <v>0</v>
      </c>
      <c r="AC15" s="36">
        <f>LOOKUP(AB15,'Valores Pruebas'!B5:C12)</f>
        <v>0</v>
      </c>
      <c r="AD15" s="34">
        <f t="shared" si="1"/>
        <v>0</v>
      </c>
      <c r="AE15" s="36">
        <f>+LOOKUP(AD15,'Valores Pruebas'!E5:F7)</f>
        <v>0</v>
      </c>
      <c r="AF15" s="36">
        <f t="shared" si="2"/>
        <v>0</v>
      </c>
    </row>
    <row r="16" spans="2:32" s="5" customFormat="1" ht="21.95" customHeight="1" x14ac:dyDescent="0.25">
      <c r="B16" s="74">
        <f t="shared" si="3"/>
        <v>10</v>
      </c>
      <c r="C16" s="9"/>
      <c r="D16" s="9"/>
      <c r="E16" s="9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8"/>
      <c r="R16" s="48"/>
      <c r="S16" s="48"/>
      <c r="T16" s="48"/>
      <c r="U16" s="48"/>
      <c r="V16" s="15"/>
      <c r="W16" s="15"/>
      <c r="X16" s="15"/>
      <c r="Y16" s="15"/>
      <c r="Z16" s="48"/>
      <c r="AA16" s="48"/>
      <c r="AB16" s="34">
        <f t="shared" si="0"/>
        <v>0</v>
      </c>
      <c r="AC16" s="36">
        <f>LOOKUP(AB16,'Valores Pruebas'!B5:C12)</f>
        <v>0</v>
      </c>
      <c r="AD16" s="34">
        <f t="shared" si="1"/>
        <v>0</v>
      </c>
      <c r="AE16" s="36">
        <f>+LOOKUP(AD16,'Valores Pruebas'!E5:F7)</f>
        <v>0</v>
      </c>
      <c r="AF16" s="36">
        <f t="shared" si="2"/>
        <v>0</v>
      </c>
    </row>
    <row r="17" spans="2:33" s="5" customFormat="1" ht="21.95" customHeight="1" x14ac:dyDescent="0.25">
      <c r="B17" s="74">
        <f t="shared" si="3"/>
        <v>11</v>
      </c>
      <c r="C17" s="9"/>
      <c r="D17" s="9"/>
      <c r="E17" s="9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8"/>
      <c r="R17" s="48"/>
      <c r="S17" s="48"/>
      <c r="T17" s="48"/>
      <c r="U17" s="48"/>
      <c r="V17" s="15"/>
      <c r="W17" s="15"/>
      <c r="X17" s="15"/>
      <c r="Y17" s="15"/>
      <c r="Z17" s="48"/>
      <c r="AA17" s="48"/>
      <c r="AB17" s="34">
        <f t="shared" si="0"/>
        <v>0</v>
      </c>
      <c r="AC17" s="36">
        <f>LOOKUP(AB17,'Valores Pruebas'!B5:C12)</f>
        <v>0</v>
      </c>
      <c r="AD17" s="34">
        <f t="shared" si="1"/>
        <v>0</v>
      </c>
      <c r="AE17" s="36">
        <f>+LOOKUP(AD17,'Valores Pruebas'!E5:F7)</f>
        <v>0</v>
      </c>
      <c r="AF17" s="36">
        <f t="shared" si="2"/>
        <v>0</v>
      </c>
    </row>
    <row r="18" spans="2:33" s="5" customFormat="1" ht="21.95" customHeight="1" x14ac:dyDescent="0.25">
      <c r="B18" s="74">
        <f t="shared" si="3"/>
        <v>12</v>
      </c>
      <c r="C18" s="9"/>
      <c r="D18" s="9"/>
      <c r="E18" s="9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8"/>
      <c r="R18" s="48"/>
      <c r="S18" s="48"/>
      <c r="T18" s="48"/>
      <c r="U18" s="48"/>
      <c r="V18" s="15"/>
      <c r="W18" s="15"/>
      <c r="X18" s="15"/>
      <c r="Y18" s="15"/>
      <c r="Z18" s="48"/>
      <c r="AA18" s="48"/>
      <c r="AB18" s="34">
        <f t="shared" si="0"/>
        <v>0</v>
      </c>
      <c r="AC18" s="36">
        <f>LOOKUP(AB18,'Valores Pruebas'!B5:C12)</f>
        <v>0</v>
      </c>
      <c r="AD18" s="34">
        <f t="shared" si="1"/>
        <v>0</v>
      </c>
      <c r="AE18" s="36">
        <f>+LOOKUP(AD18,'Valores Pruebas'!E5:F7)</f>
        <v>0</v>
      </c>
      <c r="AF18" s="36">
        <f t="shared" si="2"/>
        <v>0</v>
      </c>
    </row>
    <row r="19" spans="2:33" s="5" customFormat="1" ht="21.95" customHeight="1" x14ac:dyDescent="0.25">
      <c r="B19" s="74">
        <f t="shared" si="3"/>
        <v>13</v>
      </c>
      <c r="C19" s="9"/>
      <c r="D19" s="9"/>
      <c r="E19" s="9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8"/>
      <c r="R19" s="48"/>
      <c r="S19" s="48"/>
      <c r="T19" s="48"/>
      <c r="U19" s="48"/>
      <c r="V19" s="15"/>
      <c r="W19" s="15"/>
      <c r="X19" s="15"/>
      <c r="Y19" s="15"/>
      <c r="Z19" s="48"/>
      <c r="AA19" s="48"/>
      <c r="AB19" s="34">
        <f t="shared" si="0"/>
        <v>0</v>
      </c>
      <c r="AC19" s="36">
        <f>LOOKUP(AB19,'Valores Pruebas'!B5:C12)</f>
        <v>0</v>
      </c>
      <c r="AD19" s="34">
        <f t="shared" si="1"/>
        <v>0</v>
      </c>
      <c r="AE19" s="36">
        <f>+LOOKUP(AD19,'Valores Pruebas'!E5:F7)</f>
        <v>0</v>
      </c>
      <c r="AF19" s="36">
        <f t="shared" si="2"/>
        <v>0</v>
      </c>
    </row>
    <row r="20" spans="2:33" s="5" customFormat="1" ht="21.95" customHeight="1" x14ac:dyDescent="0.25">
      <c r="B20" s="74">
        <f t="shared" si="3"/>
        <v>14</v>
      </c>
      <c r="C20" s="9"/>
      <c r="D20" s="9"/>
      <c r="E20" s="9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8"/>
      <c r="R20" s="48"/>
      <c r="S20" s="48"/>
      <c r="T20" s="48"/>
      <c r="U20" s="48"/>
      <c r="V20" s="15"/>
      <c r="W20" s="15"/>
      <c r="X20" s="15"/>
      <c r="Y20" s="15"/>
      <c r="Z20" s="48"/>
      <c r="AA20" s="48"/>
      <c r="AB20" s="34">
        <f t="shared" si="0"/>
        <v>0</v>
      </c>
      <c r="AC20" s="36">
        <f>LOOKUP(AB20,'Valores Pruebas'!B5:C12)</f>
        <v>0</v>
      </c>
      <c r="AD20" s="34">
        <f t="shared" si="1"/>
        <v>0</v>
      </c>
      <c r="AE20" s="36">
        <f>+LOOKUP(AD20,'Valores Pruebas'!E5:F7)</f>
        <v>0</v>
      </c>
      <c r="AF20" s="36">
        <f t="shared" si="2"/>
        <v>0</v>
      </c>
      <c r="AG20" s="5" t="s">
        <v>10</v>
      </c>
    </row>
    <row r="21" spans="2:33" s="5" customFormat="1" ht="21.95" customHeight="1" x14ac:dyDescent="0.25">
      <c r="B21" s="74">
        <f t="shared" si="3"/>
        <v>15</v>
      </c>
      <c r="C21" s="9"/>
      <c r="D21" s="9"/>
      <c r="E21" s="9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8"/>
      <c r="R21" s="48"/>
      <c r="S21" s="48"/>
      <c r="T21" s="48"/>
      <c r="U21" s="48"/>
      <c r="V21" s="15"/>
      <c r="W21" s="15"/>
      <c r="X21" s="15"/>
      <c r="Y21" s="15"/>
      <c r="Z21" s="48"/>
      <c r="AA21" s="48"/>
      <c r="AB21" s="34">
        <f t="shared" si="0"/>
        <v>0</v>
      </c>
      <c r="AC21" s="36">
        <f>LOOKUP(AB21,'Valores Pruebas'!B5:C12)</f>
        <v>0</v>
      </c>
      <c r="AD21" s="34">
        <f t="shared" si="1"/>
        <v>0</v>
      </c>
      <c r="AE21" s="36">
        <f>+LOOKUP(AD21,'Valores Pruebas'!E5:F7)</f>
        <v>0</v>
      </c>
      <c r="AF21" s="36">
        <f t="shared" si="2"/>
        <v>0</v>
      </c>
    </row>
    <row r="22" spans="2:33" s="5" customFormat="1" ht="21.95" customHeight="1" x14ac:dyDescent="0.25">
      <c r="B22" s="74">
        <f t="shared" si="3"/>
        <v>16</v>
      </c>
      <c r="C22" s="9"/>
      <c r="D22" s="9"/>
      <c r="E22" s="9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8"/>
      <c r="R22" s="48"/>
      <c r="S22" s="48"/>
      <c r="T22" s="48"/>
      <c r="U22" s="48"/>
      <c r="V22" s="15"/>
      <c r="W22" s="15"/>
      <c r="X22" s="15"/>
      <c r="Y22" s="15"/>
      <c r="Z22" s="48"/>
      <c r="AA22" s="48"/>
      <c r="AB22" s="34">
        <f t="shared" si="0"/>
        <v>0</v>
      </c>
      <c r="AC22" s="36">
        <f>LOOKUP(AB22,'Valores Pruebas'!B5:C12)</f>
        <v>0</v>
      </c>
      <c r="AD22" s="34">
        <f t="shared" si="1"/>
        <v>0</v>
      </c>
      <c r="AE22" s="36">
        <f>+LOOKUP(AD22,'Valores Pruebas'!E5:F7)</f>
        <v>0</v>
      </c>
      <c r="AF22" s="36">
        <f t="shared" si="2"/>
        <v>0</v>
      </c>
    </row>
    <row r="23" spans="2:33" s="5" customFormat="1" ht="21.95" customHeight="1" x14ac:dyDescent="0.25">
      <c r="B23" s="74">
        <f t="shared" si="3"/>
        <v>17</v>
      </c>
      <c r="C23" s="9"/>
      <c r="D23" s="9"/>
      <c r="E23" s="9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8"/>
      <c r="R23" s="48"/>
      <c r="S23" s="48"/>
      <c r="T23" s="48"/>
      <c r="U23" s="48"/>
      <c r="V23" s="15"/>
      <c r="W23" s="15"/>
      <c r="X23" s="15"/>
      <c r="Y23" s="15"/>
      <c r="Z23" s="48"/>
      <c r="AA23" s="48"/>
      <c r="AB23" s="34">
        <f t="shared" si="0"/>
        <v>0</v>
      </c>
      <c r="AC23" s="36">
        <f>LOOKUP(AB23,'Valores Pruebas'!B5:C12)</f>
        <v>0</v>
      </c>
      <c r="AD23" s="34">
        <f t="shared" si="1"/>
        <v>0</v>
      </c>
      <c r="AE23" s="36">
        <f>+LOOKUP(AD23,'Valores Pruebas'!E5:F7)</f>
        <v>0</v>
      </c>
      <c r="AF23" s="36">
        <f t="shared" si="2"/>
        <v>0</v>
      </c>
    </row>
    <row r="24" spans="2:33" s="5" customFormat="1" ht="21.95" customHeight="1" x14ac:dyDescent="0.25">
      <c r="B24" s="74">
        <f t="shared" si="3"/>
        <v>18</v>
      </c>
      <c r="C24" s="9"/>
      <c r="D24" s="9"/>
      <c r="E24" s="9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8"/>
      <c r="R24" s="48"/>
      <c r="S24" s="48"/>
      <c r="T24" s="48"/>
      <c r="U24" s="48"/>
      <c r="V24" s="15"/>
      <c r="W24" s="15"/>
      <c r="X24" s="15"/>
      <c r="Y24" s="15"/>
      <c r="Z24" s="48"/>
      <c r="AA24" s="48"/>
      <c r="AB24" s="34">
        <f t="shared" si="0"/>
        <v>0</v>
      </c>
      <c r="AC24" s="36">
        <f>LOOKUP(AB24,'Valores Pruebas'!B5:C12)</f>
        <v>0</v>
      </c>
      <c r="AD24" s="34">
        <f t="shared" si="1"/>
        <v>0</v>
      </c>
      <c r="AE24" s="36">
        <f>+LOOKUP(AD24,'Valores Pruebas'!E5:F7)</f>
        <v>0</v>
      </c>
      <c r="AF24" s="36">
        <f t="shared" si="2"/>
        <v>0</v>
      </c>
    </row>
    <row r="25" spans="2:33" s="5" customFormat="1" ht="21.95" customHeight="1" x14ac:dyDescent="0.25">
      <c r="B25" s="74">
        <f t="shared" si="3"/>
        <v>19</v>
      </c>
      <c r="C25" s="9"/>
      <c r="D25" s="9"/>
      <c r="E25" s="9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8"/>
      <c r="R25" s="48"/>
      <c r="S25" s="48"/>
      <c r="T25" s="48"/>
      <c r="U25" s="48"/>
      <c r="V25" s="15"/>
      <c r="W25" s="15"/>
      <c r="X25" s="15"/>
      <c r="Y25" s="15"/>
      <c r="Z25" s="48"/>
      <c r="AA25" s="48"/>
      <c r="AB25" s="34">
        <f t="shared" si="0"/>
        <v>0</v>
      </c>
      <c r="AC25" s="36">
        <f>LOOKUP(AB25,'Valores Pruebas'!B5:C12)</f>
        <v>0</v>
      </c>
      <c r="AD25" s="34">
        <f t="shared" si="1"/>
        <v>0</v>
      </c>
      <c r="AE25" s="36">
        <f>+LOOKUP(AD25,'Valores Pruebas'!E5:F7)</f>
        <v>0</v>
      </c>
      <c r="AF25" s="36">
        <f t="shared" si="2"/>
        <v>0</v>
      </c>
    </row>
    <row r="26" spans="2:33" s="5" customFormat="1" ht="21.95" customHeight="1" x14ac:dyDescent="0.25">
      <c r="B26" s="74">
        <f t="shared" si="3"/>
        <v>20</v>
      </c>
      <c r="C26" s="9"/>
      <c r="D26" s="9"/>
      <c r="E26" s="9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8"/>
      <c r="R26" s="48"/>
      <c r="S26" s="48"/>
      <c r="T26" s="48"/>
      <c r="U26" s="48"/>
      <c r="V26" s="15"/>
      <c r="W26" s="15"/>
      <c r="X26" s="15"/>
      <c r="Y26" s="15"/>
      <c r="Z26" s="48"/>
      <c r="AA26" s="48"/>
      <c r="AB26" s="34">
        <f t="shared" si="0"/>
        <v>0</v>
      </c>
      <c r="AC26" s="36">
        <f>LOOKUP(AB26,'Valores Pruebas'!B5:C12)</f>
        <v>0</v>
      </c>
      <c r="AD26" s="34">
        <f t="shared" si="1"/>
        <v>0</v>
      </c>
      <c r="AE26" s="36">
        <f>+LOOKUP(AD26,'Valores Pruebas'!E5:F7)</f>
        <v>0</v>
      </c>
      <c r="AF26" s="36">
        <f t="shared" si="2"/>
        <v>0</v>
      </c>
    </row>
    <row r="27" spans="2:33" s="5" customFormat="1" ht="21.95" customHeight="1" x14ac:dyDescent="0.25">
      <c r="B27" s="74">
        <f t="shared" si="3"/>
        <v>21</v>
      </c>
      <c r="C27" s="9"/>
      <c r="D27" s="9"/>
      <c r="E27" s="9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8"/>
      <c r="R27" s="48"/>
      <c r="S27" s="48"/>
      <c r="T27" s="48"/>
      <c r="U27" s="48"/>
      <c r="V27" s="15"/>
      <c r="W27" s="15"/>
      <c r="X27" s="15"/>
      <c r="Y27" s="15"/>
      <c r="Z27" s="48"/>
      <c r="AA27" s="48"/>
      <c r="AB27" s="34">
        <f t="shared" si="0"/>
        <v>0</v>
      </c>
      <c r="AC27" s="36">
        <f>LOOKUP(AB27,'Valores Pruebas'!B5:C12)</f>
        <v>0</v>
      </c>
      <c r="AD27" s="34">
        <f t="shared" si="1"/>
        <v>0</v>
      </c>
      <c r="AE27" s="36">
        <f>+LOOKUP(AD27,'Valores Pruebas'!E5:F7)</f>
        <v>0</v>
      </c>
      <c r="AF27" s="36">
        <f t="shared" si="2"/>
        <v>0</v>
      </c>
    </row>
    <row r="28" spans="2:33" s="5" customFormat="1" ht="21.95" customHeight="1" x14ac:dyDescent="0.25">
      <c r="B28" s="74">
        <f t="shared" si="3"/>
        <v>22</v>
      </c>
      <c r="C28" s="9"/>
      <c r="D28" s="9"/>
      <c r="E28" s="9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8"/>
      <c r="R28" s="48"/>
      <c r="S28" s="48"/>
      <c r="T28" s="48"/>
      <c r="U28" s="48"/>
      <c r="V28" s="15"/>
      <c r="W28" s="15"/>
      <c r="X28" s="15"/>
      <c r="Y28" s="15"/>
      <c r="Z28" s="48"/>
      <c r="AA28" s="48"/>
      <c r="AB28" s="34">
        <f t="shared" si="0"/>
        <v>0</v>
      </c>
      <c r="AC28" s="36">
        <f>LOOKUP(AB28,'Valores Pruebas'!B5:C12)</f>
        <v>0</v>
      </c>
      <c r="AD28" s="34">
        <f t="shared" si="1"/>
        <v>0</v>
      </c>
      <c r="AE28" s="36">
        <f>+LOOKUP(AD28,'Valores Pruebas'!E5:F7)</f>
        <v>0</v>
      </c>
      <c r="AF28" s="36">
        <f t="shared" si="2"/>
        <v>0</v>
      </c>
    </row>
    <row r="29" spans="2:33" s="5" customFormat="1" ht="21.95" customHeight="1" x14ac:dyDescent="0.25">
      <c r="B29" s="74">
        <f t="shared" si="3"/>
        <v>23</v>
      </c>
      <c r="C29" s="9"/>
      <c r="D29" s="9"/>
      <c r="E29" s="9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8"/>
      <c r="R29" s="48"/>
      <c r="S29" s="48"/>
      <c r="T29" s="48"/>
      <c r="U29" s="48"/>
      <c r="V29" s="15"/>
      <c r="W29" s="15"/>
      <c r="X29" s="15"/>
      <c r="Y29" s="15"/>
      <c r="Z29" s="48"/>
      <c r="AA29" s="48"/>
      <c r="AB29" s="34">
        <f t="shared" si="0"/>
        <v>0</v>
      </c>
      <c r="AC29" s="36">
        <f>LOOKUP(AB29,'Valores Pruebas'!B5:C12)</f>
        <v>0</v>
      </c>
      <c r="AD29" s="34">
        <f t="shared" si="1"/>
        <v>0</v>
      </c>
      <c r="AE29" s="36">
        <f>+LOOKUP(AD29,'Valores Pruebas'!E5:F7)</f>
        <v>0</v>
      </c>
      <c r="AF29" s="36">
        <f t="shared" si="2"/>
        <v>0</v>
      </c>
    </row>
    <row r="30" spans="2:33" s="5" customFormat="1" ht="21.95" customHeight="1" x14ac:dyDescent="0.25">
      <c r="B30" s="74">
        <f t="shared" si="3"/>
        <v>24</v>
      </c>
      <c r="C30" s="9"/>
      <c r="D30" s="9"/>
      <c r="E30" s="9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8"/>
      <c r="R30" s="48"/>
      <c r="S30" s="48"/>
      <c r="T30" s="48"/>
      <c r="U30" s="48"/>
      <c r="V30" s="15"/>
      <c r="W30" s="15"/>
      <c r="X30" s="15"/>
      <c r="Y30" s="15"/>
      <c r="Z30" s="48"/>
      <c r="AA30" s="48"/>
      <c r="AB30" s="34">
        <f t="shared" si="0"/>
        <v>0</v>
      </c>
      <c r="AC30" s="36">
        <f>LOOKUP(AB30,'Valores Pruebas'!B5:C12)</f>
        <v>0</v>
      </c>
      <c r="AD30" s="34">
        <f t="shared" si="1"/>
        <v>0</v>
      </c>
      <c r="AE30" s="36">
        <f>+LOOKUP(AD30,'Valores Pruebas'!E5:F7)</f>
        <v>0</v>
      </c>
      <c r="AF30" s="36">
        <f t="shared" si="2"/>
        <v>0</v>
      </c>
    </row>
    <row r="31" spans="2:33" s="5" customFormat="1" ht="21.95" customHeight="1" x14ac:dyDescent="0.25">
      <c r="B31" s="74">
        <f t="shared" si="3"/>
        <v>25</v>
      </c>
      <c r="C31" s="9"/>
      <c r="D31" s="9"/>
      <c r="E31" s="9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8"/>
      <c r="R31" s="48"/>
      <c r="S31" s="48"/>
      <c r="T31" s="48"/>
      <c r="U31" s="48"/>
      <c r="V31" s="15"/>
      <c r="W31" s="15"/>
      <c r="X31" s="15"/>
      <c r="Y31" s="15"/>
      <c r="Z31" s="48"/>
      <c r="AA31" s="48"/>
      <c r="AB31" s="34">
        <f t="shared" si="0"/>
        <v>0</v>
      </c>
      <c r="AC31" s="36">
        <f>LOOKUP(AB31,'Valores Pruebas'!B5:C12)</f>
        <v>0</v>
      </c>
      <c r="AD31" s="34">
        <f t="shared" si="1"/>
        <v>0</v>
      </c>
      <c r="AE31" s="36">
        <f>+LOOKUP(AD31,'Valores Pruebas'!E5:F7)</f>
        <v>0</v>
      </c>
      <c r="AF31" s="36">
        <f t="shared" ref="AF31:AF36" si="4">+AC31+AE31</f>
        <v>0</v>
      </c>
    </row>
    <row r="32" spans="2:33" s="5" customFormat="1" ht="21.95" customHeight="1" x14ac:dyDescent="0.25">
      <c r="B32" s="74">
        <f t="shared" si="3"/>
        <v>26</v>
      </c>
      <c r="C32" s="9"/>
      <c r="D32" s="9"/>
      <c r="E32" s="9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8"/>
      <c r="R32" s="48"/>
      <c r="S32" s="48"/>
      <c r="T32" s="48"/>
      <c r="U32" s="48"/>
      <c r="V32" s="15"/>
      <c r="W32" s="15"/>
      <c r="X32" s="15"/>
      <c r="Y32" s="15"/>
      <c r="Z32" s="48"/>
      <c r="AA32" s="48"/>
      <c r="AB32" s="34">
        <f t="shared" si="0"/>
        <v>0</v>
      </c>
      <c r="AC32" s="36">
        <f>LOOKUP(AB32,'Valores Pruebas'!B5:C12)</f>
        <v>0</v>
      </c>
      <c r="AD32" s="34">
        <f t="shared" si="1"/>
        <v>0</v>
      </c>
      <c r="AE32" s="36">
        <f>+LOOKUP(AD32,'Valores Pruebas'!E5:F7)</f>
        <v>0</v>
      </c>
      <c r="AF32" s="36">
        <f t="shared" si="4"/>
        <v>0</v>
      </c>
    </row>
    <row r="33" spans="2:33" s="5" customFormat="1" ht="21.95" customHeight="1" x14ac:dyDescent="0.25">
      <c r="B33" s="74">
        <f t="shared" si="3"/>
        <v>27</v>
      </c>
      <c r="C33" s="9"/>
      <c r="D33" s="9"/>
      <c r="E33" s="9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8"/>
      <c r="R33" s="48"/>
      <c r="S33" s="48"/>
      <c r="T33" s="48"/>
      <c r="U33" s="48"/>
      <c r="V33" s="15"/>
      <c r="W33" s="15"/>
      <c r="X33" s="15"/>
      <c r="Y33" s="15"/>
      <c r="Z33" s="48"/>
      <c r="AA33" s="48"/>
      <c r="AB33" s="34">
        <f t="shared" si="0"/>
        <v>0</v>
      </c>
      <c r="AC33" s="36">
        <f>LOOKUP(AB33,'Valores Pruebas'!B5:C12)</f>
        <v>0</v>
      </c>
      <c r="AD33" s="34">
        <f t="shared" si="1"/>
        <v>0</v>
      </c>
      <c r="AE33" s="36">
        <f>+LOOKUP(AD33,'Valores Pruebas'!E5:F7)</f>
        <v>0</v>
      </c>
      <c r="AF33" s="36">
        <f t="shared" si="4"/>
        <v>0</v>
      </c>
    </row>
    <row r="34" spans="2:33" s="5" customFormat="1" ht="21.95" customHeight="1" x14ac:dyDescent="0.25">
      <c r="B34" s="74">
        <f t="shared" si="3"/>
        <v>28</v>
      </c>
      <c r="C34" s="9"/>
      <c r="D34" s="9"/>
      <c r="E34" s="9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8"/>
      <c r="R34" s="48"/>
      <c r="S34" s="48"/>
      <c r="T34" s="48"/>
      <c r="U34" s="48"/>
      <c r="V34" s="15"/>
      <c r="W34" s="15"/>
      <c r="X34" s="15"/>
      <c r="Y34" s="15"/>
      <c r="Z34" s="48"/>
      <c r="AA34" s="48"/>
      <c r="AB34" s="34">
        <f t="shared" si="0"/>
        <v>0</v>
      </c>
      <c r="AC34" s="36">
        <f>LOOKUP(AB34,'Valores Pruebas'!B5:C12)</f>
        <v>0</v>
      </c>
      <c r="AD34" s="34">
        <f t="shared" si="1"/>
        <v>0</v>
      </c>
      <c r="AE34" s="36">
        <f>+LOOKUP(AD34,'Valores Pruebas'!E5:F7)</f>
        <v>0</v>
      </c>
      <c r="AF34" s="36">
        <f t="shared" si="4"/>
        <v>0</v>
      </c>
    </row>
    <row r="35" spans="2:33" s="5" customFormat="1" ht="21.95" customHeight="1" x14ac:dyDescent="0.25">
      <c r="B35" s="74">
        <f t="shared" si="3"/>
        <v>29</v>
      </c>
      <c r="C35" s="9"/>
      <c r="D35" s="9"/>
      <c r="E35" s="9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8"/>
      <c r="R35" s="48"/>
      <c r="S35" s="48"/>
      <c r="T35" s="48"/>
      <c r="U35" s="48"/>
      <c r="V35" s="15"/>
      <c r="W35" s="15"/>
      <c r="X35" s="15"/>
      <c r="Y35" s="15"/>
      <c r="Z35" s="48"/>
      <c r="AA35" s="48"/>
      <c r="AB35" s="34">
        <f t="shared" si="0"/>
        <v>0</v>
      </c>
      <c r="AC35" s="36">
        <f>LOOKUP(AB35,'Valores Pruebas'!B5:C12)</f>
        <v>0</v>
      </c>
      <c r="AD35" s="34">
        <f t="shared" si="1"/>
        <v>0</v>
      </c>
      <c r="AE35" s="36">
        <f>+LOOKUP(AD35,'Valores Pruebas'!E5:F7)</f>
        <v>0</v>
      </c>
      <c r="AF35" s="36">
        <f t="shared" si="4"/>
        <v>0</v>
      </c>
    </row>
    <row r="36" spans="2:33" s="5" customFormat="1" ht="21.95" customHeight="1" x14ac:dyDescent="0.25">
      <c r="B36" s="74">
        <f t="shared" si="3"/>
        <v>30</v>
      </c>
      <c r="C36" s="9"/>
      <c r="D36" s="9"/>
      <c r="E36" s="9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8"/>
      <c r="R36" s="48"/>
      <c r="S36" s="48"/>
      <c r="T36" s="48"/>
      <c r="U36" s="48"/>
      <c r="V36" s="15"/>
      <c r="W36" s="15"/>
      <c r="X36" s="15"/>
      <c r="Y36" s="15"/>
      <c r="Z36" s="48"/>
      <c r="AA36" s="48"/>
      <c r="AB36" s="34">
        <f t="shared" si="0"/>
        <v>0</v>
      </c>
      <c r="AC36" s="36">
        <f>LOOKUP(AB36,'Valores Pruebas'!B5:C12)</f>
        <v>0</v>
      </c>
      <c r="AD36" s="34">
        <f t="shared" si="1"/>
        <v>0</v>
      </c>
      <c r="AE36" s="36">
        <f>+LOOKUP(AD36,'Valores Pruebas'!E5:F7)</f>
        <v>0</v>
      </c>
      <c r="AF36" s="36">
        <f t="shared" si="4"/>
        <v>0</v>
      </c>
    </row>
    <row r="37" spans="2:33" ht="21.95" customHeight="1" thickBot="1" x14ac:dyDescent="0.35">
      <c r="B37" s="49"/>
      <c r="F37" s="49"/>
      <c r="Z37" s="94" t="s">
        <v>46</v>
      </c>
      <c r="AA37" s="95"/>
      <c r="AB37" s="95"/>
      <c r="AC37" s="68">
        <f>SUM(AC7:AC36)</f>
        <v>0</v>
      </c>
      <c r="AD37" s="51"/>
      <c r="AE37" s="69">
        <f>SUM(AE7:AE36)</f>
        <v>0</v>
      </c>
      <c r="AF37" s="52"/>
    </row>
    <row r="38" spans="2:33" ht="21.95" customHeight="1" thickBot="1" x14ac:dyDescent="0.3">
      <c r="B38" s="49"/>
      <c r="F38" s="49"/>
      <c r="X38" s="53"/>
      <c r="Y38" s="53"/>
      <c r="Z38" s="54" t="s">
        <v>47</v>
      </c>
      <c r="AA38" s="55"/>
      <c r="AB38" s="55"/>
      <c r="AC38" s="56"/>
      <c r="AD38" s="56"/>
      <c r="AE38" s="56"/>
      <c r="AF38" s="70">
        <f>+AC37+AE37</f>
        <v>0</v>
      </c>
    </row>
    <row r="39" spans="2:33" ht="21.75" customHeight="1" thickBot="1" x14ac:dyDescent="0.3">
      <c r="B39" s="49"/>
      <c r="F39" s="49"/>
      <c r="X39" s="53"/>
      <c r="Y39" s="53"/>
      <c r="Z39" s="53"/>
      <c r="AA39" s="53"/>
      <c r="AB39" s="53"/>
      <c r="AC39" s="53"/>
      <c r="AD39" s="53"/>
      <c r="AE39" s="53"/>
      <c r="AF39" s="53"/>
      <c r="AG39" s="53"/>
    </row>
    <row r="40" spans="2:33" ht="21.95" customHeight="1" thickBot="1" x14ac:dyDescent="0.3">
      <c r="B40" s="49"/>
      <c r="F40" s="49"/>
      <c r="X40" s="53"/>
      <c r="Y40" s="53"/>
      <c r="Z40" s="57" t="s">
        <v>45</v>
      </c>
      <c r="AA40" s="58"/>
      <c r="AB40" s="58"/>
      <c r="AC40" s="58"/>
      <c r="AD40" s="58"/>
      <c r="AE40" s="58"/>
      <c r="AF40" s="71">
        <f>CABALLEROS!AF38</f>
        <v>0</v>
      </c>
      <c r="AG40" s="53"/>
    </row>
    <row r="41" spans="2:33" ht="21.75" customHeight="1" thickBot="1" x14ac:dyDescent="0.3">
      <c r="B41" s="49"/>
      <c r="F41" s="49"/>
      <c r="X41" s="53"/>
      <c r="Y41" s="53"/>
      <c r="Z41" s="53"/>
      <c r="AA41" s="53"/>
      <c r="AB41" s="53"/>
      <c r="AC41" s="53"/>
      <c r="AD41" s="53"/>
      <c r="AE41" s="53"/>
      <c r="AF41" s="53"/>
      <c r="AG41" s="53"/>
    </row>
    <row r="42" spans="2:33" ht="40.5" customHeight="1" thickBot="1" x14ac:dyDescent="0.3">
      <c r="B42" s="49"/>
      <c r="F42" s="49"/>
      <c r="Z42" s="100" t="s">
        <v>48</v>
      </c>
      <c r="AA42" s="101"/>
      <c r="AB42" s="101"/>
      <c r="AC42" s="101"/>
      <c r="AD42" s="59"/>
      <c r="AE42" s="59"/>
      <c r="AF42" s="72">
        <f>SUM(AF38,AF40)</f>
        <v>0</v>
      </c>
    </row>
    <row r="43" spans="2:33" ht="21.95" customHeight="1" x14ac:dyDescent="0.25">
      <c r="B43" s="49"/>
      <c r="F43" s="49"/>
    </row>
    <row r="44" spans="2:33" ht="21.95" customHeight="1" x14ac:dyDescent="0.25">
      <c r="B44" s="99" t="s">
        <v>25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33" ht="21.95" customHeight="1" thickBot="1" x14ac:dyDescent="0.3"/>
    <row r="46" spans="2:33" ht="21.95" customHeight="1" thickBot="1" x14ac:dyDescent="0.25">
      <c r="B46" s="91" t="s">
        <v>23</v>
      </c>
      <c r="C46" s="91"/>
      <c r="D46" s="96"/>
      <c r="E46" s="97"/>
      <c r="F46" s="97"/>
      <c r="G46" s="97"/>
      <c r="H46" s="97"/>
      <c r="I46" s="98"/>
      <c r="J46" s="91" t="s">
        <v>24</v>
      </c>
      <c r="K46" s="91"/>
      <c r="L46" s="96"/>
      <c r="M46" s="97"/>
      <c r="N46" s="97"/>
      <c r="O46" s="97"/>
      <c r="P46" s="97"/>
      <c r="Q46" s="98"/>
      <c r="R46" s="75" t="s">
        <v>30</v>
      </c>
      <c r="S46" s="96"/>
      <c r="T46" s="97"/>
      <c r="U46" s="97"/>
      <c r="V46" s="97"/>
      <c r="W46" s="98"/>
      <c r="X46" s="1"/>
      <c r="Y46" s="1"/>
      <c r="Z46" s="104" t="s">
        <v>43</v>
      </c>
      <c r="AA46" s="105"/>
      <c r="AB46" s="105"/>
      <c r="AC46" s="105"/>
      <c r="AD46" s="105"/>
      <c r="AE46" s="105"/>
      <c r="AF46" s="106"/>
    </row>
    <row r="47" spans="2:33" ht="21.95" customHeight="1" thickBot="1" x14ac:dyDescent="0.25">
      <c r="B47" s="102" t="s">
        <v>49</v>
      </c>
      <c r="C47" s="103"/>
      <c r="D47" s="96"/>
      <c r="E47" s="97"/>
      <c r="F47" s="97"/>
      <c r="G47" s="97"/>
      <c r="H47" s="97"/>
      <c r="I47" s="98"/>
      <c r="J47" s="44"/>
      <c r="K47" s="44"/>
      <c r="L47" s="4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07"/>
      <c r="AA47" s="108"/>
      <c r="AB47" s="108"/>
      <c r="AC47" s="108"/>
      <c r="AD47" s="108"/>
      <c r="AE47" s="108"/>
      <c r="AF47" s="109"/>
    </row>
    <row r="48" spans="2:33" ht="21.95" customHeight="1" thickBot="1" x14ac:dyDescent="0.25">
      <c r="B48" s="91" t="s">
        <v>26</v>
      </c>
      <c r="C48" s="91"/>
      <c r="D48" s="96"/>
      <c r="E48" s="97"/>
      <c r="F48" s="97"/>
      <c r="G48" s="97"/>
      <c r="H48" s="97"/>
      <c r="I48" s="98"/>
      <c r="J48" s="92" t="s">
        <v>27</v>
      </c>
      <c r="K48" s="93"/>
      <c r="L48" s="96"/>
      <c r="M48" s="97"/>
      <c r="N48" s="97"/>
      <c r="O48" s="97"/>
      <c r="P48" s="97"/>
      <c r="Q48" s="98"/>
      <c r="R48" s="45" t="s">
        <v>28</v>
      </c>
      <c r="S48" s="96"/>
      <c r="T48" s="97"/>
      <c r="U48" s="97"/>
      <c r="V48" s="97"/>
      <c r="W48" s="98"/>
      <c r="X48" s="1"/>
      <c r="Y48" s="1"/>
      <c r="Z48" s="110"/>
      <c r="AA48" s="111"/>
      <c r="AB48" s="111"/>
      <c r="AC48" s="111"/>
      <c r="AD48" s="111"/>
      <c r="AE48" s="111"/>
      <c r="AF48" s="112"/>
    </row>
    <row r="49" spans="2:25" ht="21.95" customHeight="1" x14ac:dyDescent="0.25">
      <c r="B49" s="60"/>
      <c r="C49" s="60"/>
      <c r="D49" s="60"/>
      <c r="E49" s="60"/>
      <c r="F49" s="60"/>
      <c r="G49" s="60"/>
      <c r="H49" s="60"/>
      <c r="I49" s="60"/>
      <c r="J49" s="61"/>
      <c r="K49" s="61"/>
      <c r="L49" s="61"/>
      <c r="M49" s="60"/>
      <c r="N49" s="62"/>
      <c r="O49" s="60"/>
      <c r="P49" s="60"/>
      <c r="Q49" s="60"/>
      <c r="S49" s="63"/>
      <c r="T49" s="63"/>
      <c r="U49" s="63"/>
      <c r="V49" s="63"/>
      <c r="W49" s="63"/>
      <c r="X49" s="63"/>
      <c r="Y49" s="63"/>
    </row>
    <row r="50" spans="2:25" ht="21.95" customHeight="1" x14ac:dyDescent="0.3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2:25" s="67" customFormat="1" ht="30.75" customHeight="1" x14ac:dyDescent="0.25">
      <c r="B51" s="65" t="s">
        <v>41</v>
      </c>
      <c r="C51" s="65" t="s">
        <v>42</v>
      </c>
      <c r="D51" s="65"/>
      <c r="E51" s="65"/>
      <c r="F51" s="66"/>
      <c r="G51" s="65"/>
      <c r="H51" s="65"/>
      <c r="I51" s="65"/>
      <c r="J51" s="65"/>
    </row>
  </sheetData>
  <sheetProtection algorithmName="SHA-512" hashValue="dabib4Et9h7TYF+ULzF1vxOO+hu2EPUb4W3zEjZ8KcpD+Gh/jP3R9PKed0/toMaYXrfIOfoy7mOajsxP5ZaQQg==" saltValue="cY9dLwSwAYWYo2rG5Zx0eA==" spinCount="100000" sheet="1" objects="1" scenarios="1"/>
  <protectedRanges>
    <protectedRange algorithmName="SHA-512" hashValue="EflPwTdudJz8+BMha/CkEO25w/xcmVmOL8cgy2o8xXpVfhqnoExnokxNB7HEB73Brs8cnbz6Bpj4h/2B95bMhQ==" saltValue="SHJH8/1mbNt4j8GrkrRupQ==" spinCount="100000" sqref="AB7:AF7 AB9:AB36 AB8:AC8 AE8:AF35 AD8:AD36 AC9:AC35" name="Rango1"/>
  </protectedRanges>
  <mergeCells count="30">
    <mergeCell ref="B2:AF3"/>
    <mergeCell ref="B4:AF4"/>
    <mergeCell ref="B5:B6"/>
    <mergeCell ref="C5:C6"/>
    <mergeCell ref="D5:D6"/>
    <mergeCell ref="E5:E6"/>
    <mergeCell ref="F5:F6"/>
    <mergeCell ref="G5:P5"/>
    <mergeCell ref="Z5:AA5"/>
    <mergeCell ref="Q5:U5"/>
    <mergeCell ref="AB5:AF5"/>
    <mergeCell ref="AB6:AC6"/>
    <mergeCell ref="AD6:AE6"/>
    <mergeCell ref="V5:Y5"/>
    <mergeCell ref="J46:K46"/>
    <mergeCell ref="J48:K48"/>
    <mergeCell ref="Z37:AB37"/>
    <mergeCell ref="B46:C46"/>
    <mergeCell ref="D48:I48"/>
    <mergeCell ref="B44:O44"/>
    <mergeCell ref="B48:C48"/>
    <mergeCell ref="Z42:AC42"/>
    <mergeCell ref="D46:I46"/>
    <mergeCell ref="B47:C47"/>
    <mergeCell ref="D47:I47"/>
    <mergeCell ref="L46:Q46"/>
    <mergeCell ref="S46:W46"/>
    <mergeCell ref="Z46:AF48"/>
    <mergeCell ref="L48:Q48"/>
    <mergeCell ref="S48:W48"/>
  </mergeCells>
  <dataValidations count="1">
    <dataValidation type="custom" allowBlank="1" showInputMessage="1" showErrorMessage="1" prompt="Valor permitido 'x'" sqref="G7:AA36">
      <formula1>(AND(G7="x"))</formula1>
    </dataValidation>
  </dataValidations>
  <printOptions gridLines="1"/>
  <pageMargins left="0.25" right="0.25" top="0.75" bottom="0.75" header="0.3" footer="0.3"/>
  <pageSetup paperSize="9" scale="3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zoomScale="50" zoomScaleNormal="50" workbookViewId="0">
      <selection activeCell="C7" sqref="C7"/>
    </sheetView>
  </sheetViews>
  <sheetFormatPr baseColWidth="10" defaultColWidth="11.42578125" defaultRowHeight="21.95" customHeight="1" x14ac:dyDescent="0.2"/>
  <cols>
    <col min="1" max="1" width="2.5703125" style="1" customWidth="1"/>
    <col min="2" max="2" width="11.28515625" style="7" customWidth="1"/>
    <col min="3" max="3" width="41.85546875" style="1" customWidth="1"/>
    <col min="4" max="4" width="21.5703125" style="1" bestFit="1" customWidth="1"/>
    <col min="5" max="5" width="17.140625" style="1" bestFit="1" customWidth="1"/>
    <col min="6" max="6" width="15" style="2" customWidth="1"/>
    <col min="7" max="27" width="10.7109375" style="1" customWidth="1"/>
    <col min="28" max="28" width="7.5703125" style="1" customWidth="1"/>
    <col min="29" max="29" width="13.7109375" style="1" bestFit="1" customWidth="1"/>
    <col min="30" max="30" width="6.5703125" style="1" customWidth="1"/>
    <col min="31" max="33" width="11.42578125" style="1"/>
    <col min="34" max="39" width="11.42578125" style="1" customWidth="1"/>
    <col min="40" max="16384" width="11.42578125" style="1"/>
  </cols>
  <sheetData>
    <row r="1" spans="2:35" ht="15.75" customHeight="1" x14ac:dyDescent="0.25"/>
    <row r="2" spans="2:35" ht="72.75" customHeight="1" x14ac:dyDescent="0.2">
      <c r="B2" s="140" t="s">
        <v>44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2"/>
    </row>
    <row r="3" spans="2:35" ht="57.75" customHeight="1" thickBot="1" x14ac:dyDescent="0.2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5"/>
    </row>
    <row r="4" spans="2:35" ht="46.5" customHeight="1" thickBot="1" x14ac:dyDescent="0.25">
      <c r="B4" s="146" t="s">
        <v>51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148"/>
      <c r="AB4" s="147"/>
      <c r="AC4" s="147"/>
      <c r="AD4" s="147"/>
      <c r="AE4" s="147"/>
      <c r="AF4" s="149"/>
    </row>
    <row r="5" spans="2:35" ht="21.95" customHeight="1" thickBot="1" x14ac:dyDescent="0.25">
      <c r="B5" s="150" t="s">
        <v>40</v>
      </c>
      <c r="C5" s="152" t="s">
        <v>0</v>
      </c>
      <c r="D5" s="152" t="s">
        <v>27</v>
      </c>
      <c r="E5" s="152" t="s">
        <v>1</v>
      </c>
      <c r="F5" s="153" t="s">
        <v>2</v>
      </c>
      <c r="G5" s="155" t="s">
        <v>3</v>
      </c>
      <c r="H5" s="155"/>
      <c r="I5" s="155"/>
      <c r="J5" s="155"/>
      <c r="K5" s="155"/>
      <c r="L5" s="155"/>
      <c r="M5" s="155"/>
      <c r="N5" s="155"/>
      <c r="O5" s="155"/>
      <c r="P5" s="156"/>
      <c r="Q5" s="157" t="s">
        <v>39</v>
      </c>
      <c r="R5" s="158"/>
      <c r="S5" s="158"/>
      <c r="T5" s="158"/>
      <c r="U5" s="159"/>
      <c r="V5" s="160" t="s">
        <v>38</v>
      </c>
      <c r="W5" s="161"/>
      <c r="X5" s="161"/>
      <c r="Y5" s="162"/>
      <c r="Z5" s="157" t="s">
        <v>29</v>
      </c>
      <c r="AA5" s="159"/>
      <c r="AB5" s="163" t="s">
        <v>31</v>
      </c>
      <c r="AC5" s="164"/>
      <c r="AD5" s="164"/>
      <c r="AE5" s="164"/>
      <c r="AF5" s="165"/>
    </row>
    <row r="6" spans="2:35" s="3" customFormat="1" ht="33.75" customHeight="1" thickBot="1" x14ac:dyDescent="0.25">
      <c r="B6" s="151"/>
      <c r="C6" s="151"/>
      <c r="D6" s="151"/>
      <c r="E6" s="151"/>
      <c r="F6" s="154"/>
      <c r="G6" s="85" t="s">
        <v>4</v>
      </c>
      <c r="H6" s="86" t="s">
        <v>5</v>
      </c>
      <c r="I6" s="86" t="s">
        <v>6</v>
      </c>
      <c r="J6" s="86" t="s">
        <v>7</v>
      </c>
      <c r="K6" s="86" t="s">
        <v>8</v>
      </c>
      <c r="L6" s="86" t="s">
        <v>9</v>
      </c>
      <c r="M6" s="80" t="s">
        <v>53</v>
      </c>
      <c r="N6" s="80" t="s">
        <v>54</v>
      </c>
      <c r="O6" s="80" t="s">
        <v>55</v>
      </c>
      <c r="P6" s="86" t="s">
        <v>11</v>
      </c>
      <c r="Q6" s="87" t="s">
        <v>14</v>
      </c>
      <c r="R6" s="87" t="s">
        <v>15</v>
      </c>
      <c r="S6" s="87" t="s">
        <v>17</v>
      </c>
      <c r="T6" s="87" t="s">
        <v>16</v>
      </c>
      <c r="U6" s="87" t="s">
        <v>18</v>
      </c>
      <c r="V6" s="88" t="s">
        <v>20</v>
      </c>
      <c r="W6" s="88" t="s">
        <v>21</v>
      </c>
      <c r="X6" s="88" t="s">
        <v>19</v>
      </c>
      <c r="Y6" s="88" t="s">
        <v>22</v>
      </c>
      <c r="Z6" s="89" t="s">
        <v>12</v>
      </c>
      <c r="AA6" s="89" t="s">
        <v>13</v>
      </c>
      <c r="AB6" s="166" t="s">
        <v>32</v>
      </c>
      <c r="AC6" s="166"/>
      <c r="AD6" s="166" t="s">
        <v>29</v>
      </c>
      <c r="AE6" s="166"/>
      <c r="AF6" s="90" t="s">
        <v>34</v>
      </c>
      <c r="AH6" s="4"/>
      <c r="AI6" s="4"/>
    </row>
    <row r="7" spans="2:35" s="7" customFormat="1" ht="21.95" customHeight="1" x14ac:dyDescent="0.25">
      <c r="B7" s="17">
        <v>1</v>
      </c>
      <c r="C7" s="18"/>
      <c r="D7" s="18"/>
      <c r="E7" s="19"/>
      <c r="F7" s="20"/>
      <c r="G7" s="14"/>
      <c r="H7" s="14"/>
      <c r="I7" s="14"/>
      <c r="J7" s="14"/>
      <c r="K7" s="14"/>
      <c r="L7" s="14"/>
      <c r="M7" s="14"/>
      <c r="N7" s="76"/>
      <c r="O7" s="14"/>
      <c r="P7" s="14"/>
      <c r="Q7" s="28"/>
      <c r="R7" s="28"/>
      <c r="S7" s="28"/>
      <c r="T7" s="28"/>
      <c r="U7" s="28"/>
      <c r="V7" s="14"/>
      <c r="W7" s="14"/>
      <c r="X7" s="14"/>
      <c r="Y7" s="14"/>
      <c r="Z7" s="28"/>
      <c r="AA7" s="28"/>
      <c r="AB7" s="33">
        <f>COUNTIF(G7:Y7, "x")</f>
        <v>0</v>
      </c>
      <c r="AC7" s="35">
        <f>LOOKUP(AB7,'Valores Pruebas'!B5:C12)</f>
        <v>0</v>
      </c>
      <c r="AD7" s="33">
        <f>COUNTIF(Z7:AA7, "x")</f>
        <v>0</v>
      </c>
      <c r="AE7" s="35">
        <f>+LOOKUP(AD7,'Valores Pruebas'!E5:F7)</f>
        <v>0</v>
      </c>
      <c r="AF7" s="35">
        <f>+AC7+AE7</f>
        <v>0</v>
      </c>
    </row>
    <row r="8" spans="2:35" s="7" customFormat="1" ht="21.95" customHeight="1" x14ac:dyDescent="0.25">
      <c r="B8" s="8">
        <f>+B7+1</f>
        <v>2</v>
      </c>
      <c r="C8" s="9"/>
      <c r="D8" s="9"/>
      <c r="E8" s="9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28"/>
      <c r="R8" s="28"/>
      <c r="S8" s="28"/>
      <c r="T8" s="28"/>
      <c r="U8" s="28"/>
      <c r="V8" s="14"/>
      <c r="W8" s="14"/>
      <c r="X8" s="14"/>
      <c r="Y8" s="14"/>
      <c r="Z8" s="28"/>
      <c r="AA8" s="28"/>
      <c r="AB8" s="34">
        <f>COUNTIF(G8:Y8, "x")</f>
        <v>0</v>
      </c>
      <c r="AC8" s="36">
        <f>LOOKUP(AB8,'Valores Pruebas'!B5:C12)</f>
        <v>0</v>
      </c>
      <c r="AD8" s="34">
        <f t="shared" ref="AD8:AD36" si="0">COUNTIF(Z8:AA8, "x")</f>
        <v>0</v>
      </c>
      <c r="AE8" s="36">
        <f>+LOOKUP(AD8,'Valores Pruebas'!E5:F7)</f>
        <v>0</v>
      </c>
      <c r="AF8" s="36">
        <f t="shared" ref="AF8:AF36" si="1">+AC8+AE8</f>
        <v>0</v>
      </c>
    </row>
    <row r="9" spans="2:35" s="7" customFormat="1" ht="21.95" customHeight="1" x14ac:dyDescent="0.25">
      <c r="B9" s="8">
        <f t="shared" ref="B9:B36" si="2">+B8+1</f>
        <v>3</v>
      </c>
      <c r="C9" s="9"/>
      <c r="D9" s="9"/>
      <c r="E9" s="9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28"/>
      <c r="R9" s="28"/>
      <c r="S9" s="28"/>
      <c r="T9" s="28"/>
      <c r="U9" s="28"/>
      <c r="V9" s="14"/>
      <c r="W9" s="14"/>
      <c r="X9" s="14"/>
      <c r="Y9" s="14"/>
      <c r="Z9" s="28"/>
      <c r="AA9" s="28"/>
      <c r="AB9" s="34">
        <f t="shared" ref="AB9:AB36" si="3">COUNTIF(G9:Y9, "x")</f>
        <v>0</v>
      </c>
      <c r="AC9" s="36">
        <f>LOOKUP(AB9,'Valores Pruebas'!B5:C12)</f>
        <v>0</v>
      </c>
      <c r="AD9" s="34">
        <f t="shared" si="0"/>
        <v>0</v>
      </c>
      <c r="AE9" s="36">
        <f>+LOOKUP(AD9,'Valores Pruebas'!E5:F7)</f>
        <v>0</v>
      </c>
      <c r="AF9" s="36">
        <f t="shared" si="1"/>
        <v>0</v>
      </c>
      <c r="AH9" s="5"/>
      <c r="AI9" s="5"/>
    </row>
    <row r="10" spans="2:35" s="7" customFormat="1" ht="21.95" customHeight="1" x14ac:dyDescent="0.25">
      <c r="B10" s="8">
        <f t="shared" si="2"/>
        <v>4</v>
      </c>
      <c r="C10" s="9"/>
      <c r="D10" s="9"/>
      <c r="E10" s="9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28"/>
      <c r="R10" s="28"/>
      <c r="S10" s="28"/>
      <c r="T10" s="28"/>
      <c r="U10" s="28"/>
      <c r="V10" s="14"/>
      <c r="W10" s="14"/>
      <c r="X10" s="14"/>
      <c r="Y10" s="14"/>
      <c r="Z10" s="28"/>
      <c r="AA10" s="28"/>
      <c r="AB10" s="34">
        <f t="shared" si="3"/>
        <v>0</v>
      </c>
      <c r="AC10" s="36">
        <f>LOOKUP(AB10,'Valores Pruebas'!B5:C12)</f>
        <v>0</v>
      </c>
      <c r="AD10" s="34">
        <f t="shared" si="0"/>
        <v>0</v>
      </c>
      <c r="AE10" s="36">
        <f>+LOOKUP(AD10,'Valores Pruebas'!E5:F7)</f>
        <v>0</v>
      </c>
      <c r="AF10" s="36">
        <f t="shared" si="1"/>
        <v>0</v>
      </c>
      <c r="AH10" s="5"/>
      <c r="AI10" s="5"/>
    </row>
    <row r="11" spans="2:35" s="7" customFormat="1" ht="21.95" customHeight="1" x14ac:dyDescent="0.25">
      <c r="B11" s="8">
        <f t="shared" si="2"/>
        <v>5</v>
      </c>
      <c r="C11" s="9"/>
      <c r="D11" s="9"/>
      <c r="E11" s="9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28"/>
      <c r="R11" s="28"/>
      <c r="S11" s="28"/>
      <c r="T11" s="28"/>
      <c r="U11" s="28"/>
      <c r="V11" s="14"/>
      <c r="W11" s="14"/>
      <c r="X11" s="14"/>
      <c r="Y11" s="14"/>
      <c r="Z11" s="28"/>
      <c r="AA11" s="28"/>
      <c r="AB11" s="34">
        <f t="shared" si="3"/>
        <v>0</v>
      </c>
      <c r="AC11" s="36">
        <f>LOOKUP(AB11,'Valores Pruebas'!B5:C12)</f>
        <v>0</v>
      </c>
      <c r="AD11" s="34">
        <f t="shared" si="0"/>
        <v>0</v>
      </c>
      <c r="AE11" s="36">
        <f>+LOOKUP(AD11,'Valores Pruebas'!E5:F7)</f>
        <v>0</v>
      </c>
      <c r="AF11" s="36">
        <f t="shared" si="1"/>
        <v>0</v>
      </c>
      <c r="AH11" s="5"/>
      <c r="AI11" s="5"/>
    </row>
    <row r="12" spans="2:35" s="7" customFormat="1" ht="21.95" customHeight="1" x14ac:dyDescent="0.25">
      <c r="B12" s="8">
        <f t="shared" si="2"/>
        <v>6</v>
      </c>
      <c r="C12" s="9"/>
      <c r="D12" s="9"/>
      <c r="E12" s="9"/>
      <c r="F12" s="16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8"/>
      <c r="R12" s="28"/>
      <c r="S12" s="28"/>
      <c r="T12" s="28"/>
      <c r="U12" s="28"/>
      <c r="V12" s="14"/>
      <c r="W12" s="14"/>
      <c r="X12" s="14"/>
      <c r="Y12" s="14"/>
      <c r="Z12" s="28"/>
      <c r="AA12" s="28"/>
      <c r="AB12" s="34">
        <f t="shared" si="3"/>
        <v>0</v>
      </c>
      <c r="AC12" s="36">
        <f>LOOKUP(AB12,'Valores Pruebas'!B5:C12)</f>
        <v>0</v>
      </c>
      <c r="AD12" s="34">
        <f t="shared" si="0"/>
        <v>0</v>
      </c>
      <c r="AE12" s="36">
        <f>+LOOKUP(AD12,'Valores Pruebas'!E5:F7)</f>
        <v>0</v>
      </c>
      <c r="AF12" s="36">
        <f t="shared" si="1"/>
        <v>0</v>
      </c>
      <c r="AH12" s="5"/>
      <c r="AI12" s="5"/>
    </row>
    <row r="13" spans="2:35" s="7" customFormat="1" ht="21.95" customHeight="1" x14ac:dyDescent="0.25">
      <c r="B13" s="8">
        <f t="shared" si="2"/>
        <v>7</v>
      </c>
      <c r="C13" s="9"/>
      <c r="D13" s="9"/>
      <c r="E13" s="9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8"/>
      <c r="R13" s="28"/>
      <c r="S13" s="28"/>
      <c r="T13" s="28"/>
      <c r="U13" s="28"/>
      <c r="V13" s="14"/>
      <c r="W13" s="14"/>
      <c r="X13" s="14"/>
      <c r="Y13" s="14"/>
      <c r="Z13" s="28"/>
      <c r="AA13" s="28"/>
      <c r="AB13" s="34">
        <f t="shared" si="3"/>
        <v>0</v>
      </c>
      <c r="AC13" s="36">
        <f>LOOKUP(AB13,'Valores Pruebas'!B5:C12)</f>
        <v>0</v>
      </c>
      <c r="AD13" s="34">
        <f t="shared" si="0"/>
        <v>0</v>
      </c>
      <c r="AE13" s="36">
        <f>+LOOKUP(AD13,'Valores Pruebas'!E5:F7)</f>
        <v>0</v>
      </c>
      <c r="AF13" s="36">
        <f t="shared" si="1"/>
        <v>0</v>
      </c>
      <c r="AH13" s="5"/>
      <c r="AI13" s="5"/>
    </row>
    <row r="14" spans="2:35" s="7" customFormat="1" ht="21.95" customHeight="1" x14ac:dyDescent="0.25">
      <c r="B14" s="8">
        <f t="shared" si="2"/>
        <v>8</v>
      </c>
      <c r="C14" s="9"/>
      <c r="D14" s="9"/>
      <c r="E14" s="9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8"/>
      <c r="R14" s="28"/>
      <c r="S14" s="28"/>
      <c r="T14" s="28"/>
      <c r="U14" s="28"/>
      <c r="V14" s="14"/>
      <c r="W14" s="14"/>
      <c r="X14" s="14"/>
      <c r="Y14" s="14"/>
      <c r="Z14" s="28"/>
      <c r="AA14" s="28"/>
      <c r="AB14" s="34">
        <f t="shared" si="3"/>
        <v>0</v>
      </c>
      <c r="AC14" s="36">
        <f>LOOKUP(AB14,'Valores Pruebas'!B5:C12)</f>
        <v>0</v>
      </c>
      <c r="AD14" s="34">
        <f t="shared" si="0"/>
        <v>0</v>
      </c>
      <c r="AE14" s="36">
        <f>+LOOKUP(AD14,'Valores Pruebas'!E5:F7)</f>
        <v>0</v>
      </c>
      <c r="AF14" s="36">
        <f t="shared" si="1"/>
        <v>0</v>
      </c>
      <c r="AH14" s="5"/>
      <c r="AI14" s="5"/>
    </row>
    <row r="15" spans="2:35" s="7" customFormat="1" ht="21.95" customHeight="1" x14ac:dyDescent="0.25">
      <c r="B15" s="8">
        <f t="shared" si="2"/>
        <v>9</v>
      </c>
      <c r="C15" s="9"/>
      <c r="D15" s="9"/>
      <c r="E15" s="9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8"/>
      <c r="R15" s="28"/>
      <c r="S15" s="28"/>
      <c r="T15" s="28"/>
      <c r="U15" s="28"/>
      <c r="V15" s="14"/>
      <c r="W15" s="14"/>
      <c r="X15" s="14"/>
      <c r="Y15" s="14"/>
      <c r="Z15" s="28"/>
      <c r="AA15" s="28"/>
      <c r="AB15" s="34">
        <f t="shared" si="3"/>
        <v>0</v>
      </c>
      <c r="AC15" s="36">
        <f>LOOKUP(AB15,'Valores Pruebas'!B5:C12)</f>
        <v>0</v>
      </c>
      <c r="AD15" s="34">
        <f t="shared" si="0"/>
        <v>0</v>
      </c>
      <c r="AE15" s="36">
        <f>+LOOKUP(AD15,'Valores Pruebas'!E5:F7)</f>
        <v>0</v>
      </c>
      <c r="AF15" s="36">
        <f t="shared" si="1"/>
        <v>0</v>
      </c>
      <c r="AH15" s="5"/>
      <c r="AI15" s="5"/>
    </row>
    <row r="16" spans="2:35" s="7" customFormat="1" ht="21.95" customHeight="1" x14ac:dyDescent="0.25">
      <c r="B16" s="8">
        <f t="shared" si="2"/>
        <v>10</v>
      </c>
      <c r="C16" s="9"/>
      <c r="D16" s="9"/>
      <c r="E16" s="9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8"/>
      <c r="R16" s="28"/>
      <c r="S16" s="28"/>
      <c r="T16" s="28"/>
      <c r="U16" s="28"/>
      <c r="V16" s="14"/>
      <c r="W16" s="14"/>
      <c r="X16" s="14"/>
      <c r="Y16" s="14"/>
      <c r="Z16" s="28"/>
      <c r="AA16" s="28"/>
      <c r="AB16" s="34">
        <f t="shared" si="3"/>
        <v>0</v>
      </c>
      <c r="AC16" s="36">
        <f>LOOKUP(AB16,'Valores Pruebas'!B5:C12)</f>
        <v>0</v>
      </c>
      <c r="AD16" s="34">
        <f t="shared" si="0"/>
        <v>0</v>
      </c>
      <c r="AE16" s="36">
        <f>+LOOKUP(AD16,'Valores Pruebas'!E5:F7)</f>
        <v>0</v>
      </c>
      <c r="AF16" s="36">
        <f t="shared" si="1"/>
        <v>0</v>
      </c>
    </row>
    <row r="17" spans="2:33" s="7" customFormat="1" ht="21.95" customHeight="1" x14ac:dyDescent="0.25">
      <c r="B17" s="8">
        <f t="shared" si="2"/>
        <v>11</v>
      </c>
      <c r="C17" s="9"/>
      <c r="D17" s="9"/>
      <c r="E17" s="9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8"/>
      <c r="R17" s="28"/>
      <c r="S17" s="28"/>
      <c r="T17" s="28"/>
      <c r="U17" s="28"/>
      <c r="V17" s="14"/>
      <c r="W17" s="14"/>
      <c r="X17" s="14"/>
      <c r="Y17" s="14"/>
      <c r="Z17" s="28"/>
      <c r="AA17" s="28"/>
      <c r="AB17" s="34">
        <f t="shared" si="3"/>
        <v>0</v>
      </c>
      <c r="AC17" s="36">
        <f>LOOKUP(AB17,'Valores Pruebas'!B5:C12)</f>
        <v>0</v>
      </c>
      <c r="AD17" s="34">
        <f t="shared" si="0"/>
        <v>0</v>
      </c>
      <c r="AE17" s="36">
        <f>+LOOKUP(AD17,'Valores Pruebas'!E5:F7)</f>
        <v>0</v>
      </c>
      <c r="AF17" s="36">
        <f t="shared" si="1"/>
        <v>0</v>
      </c>
    </row>
    <row r="18" spans="2:33" s="7" customFormat="1" ht="21.95" customHeight="1" x14ac:dyDescent="0.25">
      <c r="B18" s="8">
        <f t="shared" si="2"/>
        <v>12</v>
      </c>
      <c r="C18" s="9"/>
      <c r="D18" s="9"/>
      <c r="E18" s="9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8"/>
      <c r="R18" s="28"/>
      <c r="S18" s="28"/>
      <c r="T18" s="28"/>
      <c r="U18" s="28"/>
      <c r="V18" s="14"/>
      <c r="W18" s="14"/>
      <c r="X18" s="14"/>
      <c r="Y18" s="14"/>
      <c r="Z18" s="28"/>
      <c r="AA18" s="28"/>
      <c r="AB18" s="34">
        <f t="shared" si="3"/>
        <v>0</v>
      </c>
      <c r="AC18" s="36">
        <f>LOOKUP(AB18,'Valores Pruebas'!B5:C12)</f>
        <v>0</v>
      </c>
      <c r="AD18" s="34">
        <f t="shared" si="0"/>
        <v>0</v>
      </c>
      <c r="AE18" s="36">
        <f>+LOOKUP(AD18,'Valores Pruebas'!E5:F7)</f>
        <v>0</v>
      </c>
      <c r="AF18" s="36">
        <f t="shared" si="1"/>
        <v>0</v>
      </c>
    </row>
    <row r="19" spans="2:33" s="7" customFormat="1" ht="21.95" customHeight="1" x14ac:dyDescent="0.25">
      <c r="B19" s="8">
        <f t="shared" si="2"/>
        <v>13</v>
      </c>
      <c r="C19" s="9"/>
      <c r="D19" s="9"/>
      <c r="E19" s="9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8"/>
      <c r="R19" s="28"/>
      <c r="S19" s="28"/>
      <c r="T19" s="28"/>
      <c r="U19" s="28"/>
      <c r="V19" s="14"/>
      <c r="W19" s="14"/>
      <c r="X19" s="14"/>
      <c r="Y19" s="14"/>
      <c r="Z19" s="28"/>
      <c r="AA19" s="28"/>
      <c r="AB19" s="34">
        <f t="shared" si="3"/>
        <v>0</v>
      </c>
      <c r="AC19" s="36">
        <f>LOOKUP(AB19,'Valores Pruebas'!B5:C12)</f>
        <v>0</v>
      </c>
      <c r="AD19" s="34">
        <f t="shared" si="0"/>
        <v>0</v>
      </c>
      <c r="AE19" s="36">
        <f>+LOOKUP(AD19,'Valores Pruebas'!E5:F7)</f>
        <v>0</v>
      </c>
      <c r="AF19" s="36">
        <f t="shared" si="1"/>
        <v>0</v>
      </c>
    </row>
    <row r="20" spans="2:33" s="7" customFormat="1" ht="21.95" customHeight="1" x14ac:dyDescent="0.25">
      <c r="B20" s="8">
        <f t="shared" si="2"/>
        <v>14</v>
      </c>
      <c r="C20" s="9"/>
      <c r="D20" s="9"/>
      <c r="E20" s="9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8"/>
      <c r="R20" s="28"/>
      <c r="S20" s="28"/>
      <c r="T20" s="28"/>
      <c r="U20" s="28"/>
      <c r="V20" s="14"/>
      <c r="W20" s="14"/>
      <c r="X20" s="14"/>
      <c r="Y20" s="14"/>
      <c r="Z20" s="28"/>
      <c r="AA20" s="28"/>
      <c r="AB20" s="34">
        <f t="shared" si="3"/>
        <v>0</v>
      </c>
      <c r="AC20" s="36">
        <f>LOOKUP(AB20,'Valores Pruebas'!B5:C12)</f>
        <v>0</v>
      </c>
      <c r="AD20" s="34">
        <f t="shared" si="0"/>
        <v>0</v>
      </c>
      <c r="AE20" s="36">
        <f>+LOOKUP(AD20,'Valores Pruebas'!E5:F7)</f>
        <v>0</v>
      </c>
      <c r="AF20" s="36">
        <f t="shared" si="1"/>
        <v>0</v>
      </c>
      <c r="AG20" s="7" t="s">
        <v>10</v>
      </c>
    </row>
    <row r="21" spans="2:33" s="7" customFormat="1" ht="21.95" customHeight="1" x14ac:dyDescent="0.25">
      <c r="B21" s="8">
        <f t="shared" si="2"/>
        <v>15</v>
      </c>
      <c r="C21" s="9"/>
      <c r="D21" s="9"/>
      <c r="E21" s="9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8"/>
      <c r="R21" s="28"/>
      <c r="S21" s="28"/>
      <c r="T21" s="28"/>
      <c r="U21" s="28"/>
      <c r="V21" s="14"/>
      <c r="W21" s="14"/>
      <c r="X21" s="14"/>
      <c r="Y21" s="14"/>
      <c r="Z21" s="28"/>
      <c r="AA21" s="28"/>
      <c r="AB21" s="34">
        <f t="shared" si="3"/>
        <v>0</v>
      </c>
      <c r="AC21" s="36">
        <f>LOOKUP(AB21,'Valores Pruebas'!B5:C12)</f>
        <v>0</v>
      </c>
      <c r="AD21" s="34">
        <f t="shared" si="0"/>
        <v>0</v>
      </c>
      <c r="AE21" s="36">
        <f>+LOOKUP(AD21,'Valores Pruebas'!E5:F7)</f>
        <v>0</v>
      </c>
      <c r="AF21" s="36">
        <f t="shared" si="1"/>
        <v>0</v>
      </c>
    </row>
    <row r="22" spans="2:33" s="7" customFormat="1" ht="21.95" customHeight="1" x14ac:dyDescent="0.25">
      <c r="B22" s="8">
        <f t="shared" si="2"/>
        <v>16</v>
      </c>
      <c r="C22" s="9"/>
      <c r="D22" s="9"/>
      <c r="E22" s="9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8"/>
      <c r="R22" s="28"/>
      <c r="S22" s="28"/>
      <c r="T22" s="28"/>
      <c r="U22" s="28"/>
      <c r="V22" s="14"/>
      <c r="W22" s="14"/>
      <c r="X22" s="14"/>
      <c r="Y22" s="14"/>
      <c r="Z22" s="28"/>
      <c r="AA22" s="28"/>
      <c r="AB22" s="34">
        <f t="shared" si="3"/>
        <v>0</v>
      </c>
      <c r="AC22" s="36">
        <f>LOOKUP(AB22,'Valores Pruebas'!B5:C12)</f>
        <v>0</v>
      </c>
      <c r="AD22" s="34">
        <f t="shared" si="0"/>
        <v>0</v>
      </c>
      <c r="AE22" s="36">
        <f>+LOOKUP(AD22,'Valores Pruebas'!E5:F7)</f>
        <v>0</v>
      </c>
      <c r="AF22" s="36">
        <f t="shared" si="1"/>
        <v>0</v>
      </c>
    </row>
    <row r="23" spans="2:33" s="7" customFormat="1" ht="21.95" customHeight="1" x14ac:dyDescent="0.25">
      <c r="B23" s="8">
        <f t="shared" si="2"/>
        <v>17</v>
      </c>
      <c r="C23" s="9"/>
      <c r="D23" s="9"/>
      <c r="E23" s="9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8"/>
      <c r="R23" s="28"/>
      <c r="S23" s="28"/>
      <c r="T23" s="28"/>
      <c r="U23" s="28"/>
      <c r="V23" s="14"/>
      <c r="W23" s="14"/>
      <c r="X23" s="14"/>
      <c r="Y23" s="14"/>
      <c r="Z23" s="28"/>
      <c r="AA23" s="28"/>
      <c r="AB23" s="34">
        <f t="shared" si="3"/>
        <v>0</v>
      </c>
      <c r="AC23" s="36">
        <f>LOOKUP(AB23,'Valores Pruebas'!B5:C12)</f>
        <v>0</v>
      </c>
      <c r="AD23" s="34">
        <f t="shared" si="0"/>
        <v>0</v>
      </c>
      <c r="AE23" s="36">
        <f>+LOOKUP(AD23,'Valores Pruebas'!E5:F7)</f>
        <v>0</v>
      </c>
      <c r="AF23" s="36">
        <f t="shared" si="1"/>
        <v>0</v>
      </c>
    </row>
    <row r="24" spans="2:33" s="7" customFormat="1" ht="21.95" customHeight="1" x14ac:dyDescent="0.25">
      <c r="B24" s="8">
        <f t="shared" si="2"/>
        <v>18</v>
      </c>
      <c r="C24" s="9"/>
      <c r="D24" s="9"/>
      <c r="E24" s="9"/>
      <c r="F24" s="1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8"/>
      <c r="R24" s="28"/>
      <c r="S24" s="28"/>
      <c r="T24" s="28"/>
      <c r="U24" s="28"/>
      <c r="V24" s="14"/>
      <c r="W24" s="14"/>
      <c r="X24" s="14"/>
      <c r="Y24" s="14"/>
      <c r="Z24" s="28"/>
      <c r="AA24" s="28"/>
      <c r="AB24" s="34">
        <f t="shared" si="3"/>
        <v>0</v>
      </c>
      <c r="AC24" s="36">
        <f>LOOKUP(AB24,'Valores Pruebas'!B5:C12)</f>
        <v>0</v>
      </c>
      <c r="AD24" s="34">
        <f t="shared" si="0"/>
        <v>0</v>
      </c>
      <c r="AE24" s="36">
        <f>+LOOKUP(AD24,'Valores Pruebas'!E5:F7)</f>
        <v>0</v>
      </c>
      <c r="AF24" s="36">
        <f t="shared" si="1"/>
        <v>0</v>
      </c>
    </row>
    <row r="25" spans="2:33" s="7" customFormat="1" ht="21.95" customHeight="1" x14ac:dyDescent="0.25">
      <c r="B25" s="8">
        <f t="shared" si="2"/>
        <v>19</v>
      </c>
      <c r="C25" s="9"/>
      <c r="D25" s="9"/>
      <c r="E25" s="9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/>
      <c r="R25" s="28"/>
      <c r="S25" s="28"/>
      <c r="T25" s="28"/>
      <c r="U25" s="28"/>
      <c r="V25" s="14"/>
      <c r="W25" s="14"/>
      <c r="X25" s="14"/>
      <c r="Y25" s="14"/>
      <c r="Z25" s="28"/>
      <c r="AA25" s="28"/>
      <c r="AB25" s="34">
        <f t="shared" si="3"/>
        <v>0</v>
      </c>
      <c r="AC25" s="36">
        <f>LOOKUP(AB25,'Valores Pruebas'!B5:C12)</f>
        <v>0</v>
      </c>
      <c r="AD25" s="34">
        <f t="shared" si="0"/>
        <v>0</v>
      </c>
      <c r="AE25" s="36">
        <f>+LOOKUP(AD25,'Valores Pruebas'!E5:F7)</f>
        <v>0</v>
      </c>
      <c r="AF25" s="36">
        <f t="shared" si="1"/>
        <v>0</v>
      </c>
    </row>
    <row r="26" spans="2:33" s="7" customFormat="1" ht="21.95" customHeight="1" x14ac:dyDescent="0.25">
      <c r="B26" s="8">
        <f t="shared" si="2"/>
        <v>20</v>
      </c>
      <c r="C26" s="9"/>
      <c r="D26" s="9"/>
      <c r="E26" s="9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8"/>
      <c r="R26" s="28"/>
      <c r="S26" s="28"/>
      <c r="T26" s="28"/>
      <c r="U26" s="28"/>
      <c r="V26" s="14"/>
      <c r="W26" s="14"/>
      <c r="X26" s="14"/>
      <c r="Y26" s="14"/>
      <c r="Z26" s="28"/>
      <c r="AA26" s="28"/>
      <c r="AB26" s="34">
        <f t="shared" si="3"/>
        <v>0</v>
      </c>
      <c r="AC26" s="36">
        <f>LOOKUP(AB26,'Valores Pruebas'!B5:C12)</f>
        <v>0</v>
      </c>
      <c r="AD26" s="34">
        <f t="shared" si="0"/>
        <v>0</v>
      </c>
      <c r="AE26" s="36">
        <f>+LOOKUP(AD26,'Valores Pruebas'!E5:F7)</f>
        <v>0</v>
      </c>
      <c r="AF26" s="36">
        <f t="shared" si="1"/>
        <v>0</v>
      </c>
    </row>
    <row r="27" spans="2:33" s="7" customFormat="1" ht="21.95" customHeight="1" x14ac:dyDescent="0.25">
      <c r="B27" s="8">
        <f t="shared" si="2"/>
        <v>21</v>
      </c>
      <c r="C27" s="9"/>
      <c r="D27" s="9"/>
      <c r="E27" s="9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8"/>
      <c r="R27" s="28"/>
      <c r="S27" s="28"/>
      <c r="T27" s="28"/>
      <c r="U27" s="28"/>
      <c r="V27" s="14"/>
      <c r="W27" s="14"/>
      <c r="X27" s="14"/>
      <c r="Y27" s="14"/>
      <c r="Z27" s="28"/>
      <c r="AA27" s="28"/>
      <c r="AB27" s="34">
        <f t="shared" si="3"/>
        <v>0</v>
      </c>
      <c r="AC27" s="36">
        <f>LOOKUP(AB27,'Valores Pruebas'!B5:C12)</f>
        <v>0</v>
      </c>
      <c r="AD27" s="34">
        <f t="shared" si="0"/>
        <v>0</v>
      </c>
      <c r="AE27" s="36">
        <f>+LOOKUP(AD27,'Valores Pruebas'!E5:F7)</f>
        <v>0</v>
      </c>
      <c r="AF27" s="36">
        <f t="shared" si="1"/>
        <v>0</v>
      </c>
    </row>
    <row r="28" spans="2:33" s="7" customFormat="1" ht="21.95" customHeight="1" x14ac:dyDescent="0.25">
      <c r="B28" s="8">
        <f t="shared" si="2"/>
        <v>22</v>
      </c>
      <c r="C28" s="9"/>
      <c r="D28" s="9"/>
      <c r="E28" s="9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8"/>
      <c r="R28" s="28"/>
      <c r="S28" s="28"/>
      <c r="T28" s="28"/>
      <c r="U28" s="28"/>
      <c r="V28" s="14"/>
      <c r="W28" s="14"/>
      <c r="X28" s="14"/>
      <c r="Y28" s="14"/>
      <c r="Z28" s="28"/>
      <c r="AA28" s="28"/>
      <c r="AB28" s="34">
        <f t="shared" si="3"/>
        <v>0</v>
      </c>
      <c r="AC28" s="36">
        <f>LOOKUP(AB28,'Valores Pruebas'!B5:C12)</f>
        <v>0</v>
      </c>
      <c r="AD28" s="34">
        <f t="shared" si="0"/>
        <v>0</v>
      </c>
      <c r="AE28" s="36">
        <f>+LOOKUP(AD28,'Valores Pruebas'!E5:F7)</f>
        <v>0</v>
      </c>
      <c r="AF28" s="36">
        <f t="shared" si="1"/>
        <v>0</v>
      </c>
    </row>
    <row r="29" spans="2:33" s="7" customFormat="1" ht="21.95" customHeight="1" x14ac:dyDescent="0.25">
      <c r="B29" s="8">
        <f t="shared" si="2"/>
        <v>23</v>
      </c>
      <c r="C29" s="9"/>
      <c r="D29" s="9"/>
      <c r="E29" s="9"/>
      <c r="F29" s="16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8"/>
      <c r="R29" s="28"/>
      <c r="S29" s="28"/>
      <c r="T29" s="28"/>
      <c r="U29" s="28"/>
      <c r="V29" s="14"/>
      <c r="W29" s="14"/>
      <c r="X29" s="14"/>
      <c r="Y29" s="14"/>
      <c r="Z29" s="28"/>
      <c r="AA29" s="28"/>
      <c r="AB29" s="34">
        <f t="shared" si="3"/>
        <v>0</v>
      </c>
      <c r="AC29" s="36">
        <f>LOOKUP(AB29,'Valores Pruebas'!B5:C12)</f>
        <v>0</v>
      </c>
      <c r="AD29" s="34">
        <f t="shared" si="0"/>
        <v>0</v>
      </c>
      <c r="AE29" s="36">
        <f>+LOOKUP(AD29,'Valores Pruebas'!E5:F7)</f>
        <v>0</v>
      </c>
      <c r="AF29" s="36">
        <f t="shared" si="1"/>
        <v>0</v>
      </c>
    </row>
    <row r="30" spans="2:33" s="7" customFormat="1" ht="21.95" customHeight="1" x14ac:dyDescent="0.25">
      <c r="B30" s="8">
        <f t="shared" si="2"/>
        <v>24</v>
      </c>
      <c r="C30" s="9"/>
      <c r="D30" s="9"/>
      <c r="E30" s="9"/>
      <c r="F30" s="16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8"/>
      <c r="R30" s="28"/>
      <c r="S30" s="28"/>
      <c r="T30" s="28"/>
      <c r="U30" s="28"/>
      <c r="V30" s="14"/>
      <c r="W30" s="14"/>
      <c r="X30" s="14"/>
      <c r="Y30" s="14"/>
      <c r="Z30" s="28"/>
      <c r="AA30" s="28"/>
      <c r="AB30" s="34">
        <f t="shared" si="3"/>
        <v>0</v>
      </c>
      <c r="AC30" s="36">
        <f>LOOKUP(AB30,'Valores Pruebas'!B5:C12)</f>
        <v>0</v>
      </c>
      <c r="AD30" s="34">
        <f t="shared" si="0"/>
        <v>0</v>
      </c>
      <c r="AE30" s="36">
        <f>+LOOKUP(AD30,'Valores Pruebas'!E5:F7)</f>
        <v>0</v>
      </c>
      <c r="AF30" s="36">
        <f t="shared" si="1"/>
        <v>0</v>
      </c>
    </row>
    <row r="31" spans="2:33" s="7" customFormat="1" ht="21.95" customHeight="1" x14ac:dyDescent="0.25">
      <c r="B31" s="8">
        <f t="shared" si="2"/>
        <v>25</v>
      </c>
      <c r="C31" s="9"/>
      <c r="D31" s="9"/>
      <c r="E31" s="9"/>
      <c r="F31" s="16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28"/>
      <c r="R31" s="28"/>
      <c r="S31" s="28"/>
      <c r="T31" s="28"/>
      <c r="U31" s="28"/>
      <c r="V31" s="14"/>
      <c r="W31" s="14"/>
      <c r="X31" s="14"/>
      <c r="Y31" s="14"/>
      <c r="Z31" s="28"/>
      <c r="AA31" s="28"/>
      <c r="AB31" s="34">
        <f t="shared" si="3"/>
        <v>0</v>
      </c>
      <c r="AC31" s="36">
        <f>LOOKUP(AB31,'Valores Pruebas'!B5:C12)</f>
        <v>0</v>
      </c>
      <c r="AD31" s="34">
        <f t="shared" si="0"/>
        <v>0</v>
      </c>
      <c r="AE31" s="36">
        <f>+LOOKUP(AD31,'Valores Pruebas'!E5:F7)</f>
        <v>0</v>
      </c>
      <c r="AF31" s="36">
        <f t="shared" si="1"/>
        <v>0</v>
      </c>
    </row>
    <row r="32" spans="2:33" s="7" customFormat="1" ht="21.95" customHeight="1" x14ac:dyDescent="0.25">
      <c r="B32" s="8">
        <f t="shared" si="2"/>
        <v>26</v>
      </c>
      <c r="C32" s="9"/>
      <c r="D32" s="9"/>
      <c r="E32" s="9"/>
      <c r="F32" s="16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8"/>
      <c r="R32" s="28"/>
      <c r="S32" s="28"/>
      <c r="T32" s="28"/>
      <c r="U32" s="28"/>
      <c r="V32" s="14"/>
      <c r="W32" s="14"/>
      <c r="X32" s="14"/>
      <c r="Y32" s="14"/>
      <c r="Z32" s="28"/>
      <c r="AA32" s="28"/>
      <c r="AB32" s="34">
        <f t="shared" si="3"/>
        <v>0</v>
      </c>
      <c r="AC32" s="36">
        <f>LOOKUP(AB32,'Valores Pruebas'!B5:C12)</f>
        <v>0</v>
      </c>
      <c r="AD32" s="34">
        <f t="shared" si="0"/>
        <v>0</v>
      </c>
      <c r="AE32" s="36">
        <f>+LOOKUP(AD32,'Valores Pruebas'!E5:F7)</f>
        <v>0</v>
      </c>
      <c r="AF32" s="36">
        <f t="shared" si="1"/>
        <v>0</v>
      </c>
    </row>
    <row r="33" spans="2:33" s="7" customFormat="1" ht="21.95" customHeight="1" x14ac:dyDescent="0.25">
      <c r="B33" s="8">
        <f t="shared" si="2"/>
        <v>27</v>
      </c>
      <c r="C33" s="9"/>
      <c r="D33" s="9"/>
      <c r="E33" s="9"/>
      <c r="F33" s="16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8"/>
      <c r="R33" s="28"/>
      <c r="S33" s="28"/>
      <c r="T33" s="28"/>
      <c r="U33" s="28"/>
      <c r="V33" s="14"/>
      <c r="W33" s="14"/>
      <c r="X33" s="14"/>
      <c r="Y33" s="14"/>
      <c r="Z33" s="28"/>
      <c r="AA33" s="28"/>
      <c r="AB33" s="34">
        <f t="shared" si="3"/>
        <v>0</v>
      </c>
      <c r="AC33" s="36">
        <f>LOOKUP(AB33,'Valores Pruebas'!B5:C12)</f>
        <v>0</v>
      </c>
      <c r="AD33" s="34">
        <f t="shared" si="0"/>
        <v>0</v>
      </c>
      <c r="AE33" s="36">
        <f>+LOOKUP(AD33,'Valores Pruebas'!E5:F7)</f>
        <v>0</v>
      </c>
      <c r="AF33" s="36">
        <f t="shared" si="1"/>
        <v>0</v>
      </c>
    </row>
    <row r="34" spans="2:33" s="7" customFormat="1" ht="21.95" customHeight="1" x14ac:dyDescent="0.25">
      <c r="B34" s="8">
        <f t="shared" si="2"/>
        <v>28</v>
      </c>
      <c r="C34" s="9"/>
      <c r="D34" s="9"/>
      <c r="E34" s="9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8"/>
      <c r="R34" s="28"/>
      <c r="S34" s="28"/>
      <c r="T34" s="28"/>
      <c r="U34" s="28"/>
      <c r="V34" s="14"/>
      <c r="W34" s="14"/>
      <c r="X34" s="14"/>
      <c r="Y34" s="14"/>
      <c r="Z34" s="28"/>
      <c r="AA34" s="28"/>
      <c r="AB34" s="34">
        <f t="shared" si="3"/>
        <v>0</v>
      </c>
      <c r="AC34" s="36">
        <f>LOOKUP(AB34,'Valores Pruebas'!B5:C12)</f>
        <v>0</v>
      </c>
      <c r="AD34" s="34">
        <f t="shared" si="0"/>
        <v>0</v>
      </c>
      <c r="AE34" s="36">
        <f>+LOOKUP(AD34,'Valores Pruebas'!E5:F7)</f>
        <v>0</v>
      </c>
      <c r="AF34" s="36">
        <f t="shared" si="1"/>
        <v>0</v>
      </c>
    </row>
    <row r="35" spans="2:33" s="7" customFormat="1" ht="21.95" customHeight="1" x14ac:dyDescent="0.25">
      <c r="B35" s="8">
        <f t="shared" si="2"/>
        <v>29</v>
      </c>
      <c r="C35" s="9"/>
      <c r="D35" s="9"/>
      <c r="E35" s="9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8"/>
      <c r="R35" s="28"/>
      <c r="S35" s="28"/>
      <c r="T35" s="28"/>
      <c r="U35" s="28"/>
      <c r="V35" s="14"/>
      <c r="W35" s="14"/>
      <c r="X35" s="14"/>
      <c r="Y35" s="14"/>
      <c r="Z35" s="28"/>
      <c r="AA35" s="28"/>
      <c r="AB35" s="34">
        <f t="shared" si="3"/>
        <v>0</v>
      </c>
      <c r="AC35" s="36">
        <f>LOOKUP(AB35,'Valores Pruebas'!B5:C12)</f>
        <v>0</v>
      </c>
      <c r="AD35" s="34">
        <f t="shared" si="0"/>
        <v>0</v>
      </c>
      <c r="AE35" s="36">
        <f>+LOOKUP(AD35,'Valores Pruebas'!E5:F7)</f>
        <v>0</v>
      </c>
      <c r="AF35" s="36">
        <f t="shared" si="1"/>
        <v>0</v>
      </c>
    </row>
    <row r="36" spans="2:33" s="7" customFormat="1" ht="21.95" customHeight="1" x14ac:dyDescent="0.25">
      <c r="B36" s="8">
        <f t="shared" si="2"/>
        <v>30</v>
      </c>
      <c r="C36" s="9"/>
      <c r="D36" s="9"/>
      <c r="E36" s="9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8"/>
      <c r="R36" s="28"/>
      <c r="S36" s="28"/>
      <c r="T36" s="28"/>
      <c r="U36" s="28"/>
      <c r="V36" s="14"/>
      <c r="W36" s="14"/>
      <c r="X36" s="14"/>
      <c r="Y36" s="14"/>
      <c r="Z36" s="28"/>
      <c r="AA36" s="28"/>
      <c r="AB36" s="34">
        <f t="shared" si="3"/>
        <v>0</v>
      </c>
      <c r="AC36" s="36">
        <f>LOOKUP(AB36,'Valores Pruebas'!B5:C12)</f>
        <v>0</v>
      </c>
      <c r="AD36" s="34">
        <f t="shared" si="0"/>
        <v>0</v>
      </c>
      <c r="AE36" s="37">
        <f>+LOOKUP(AD36,'Valores Pruebas'!E5:F7)</f>
        <v>0</v>
      </c>
      <c r="AF36" s="37">
        <f t="shared" si="1"/>
        <v>0</v>
      </c>
    </row>
    <row r="37" spans="2:33" ht="21.95" customHeight="1" thickBot="1" x14ac:dyDescent="0.35">
      <c r="B37" s="1"/>
      <c r="F37" s="1"/>
      <c r="Z37" s="167" t="s">
        <v>46</v>
      </c>
      <c r="AA37" s="168"/>
      <c r="AB37" s="168"/>
      <c r="AC37" s="41">
        <f>SUM(AC7:AC36)</f>
        <v>0</v>
      </c>
      <c r="AD37" s="41"/>
      <c r="AE37" s="39">
        <f>SUM(AE7:AE36)</f>
        <v>0</v>
      </c>
      <c r="AF37" s="11"/>
    </row>
    <row r="38" spans="2:33" ht="21.95" customHeight="1" thickBot="1" x14ac:dyDescent="0.3">
      <c r="B38" s="1"/>
      <c r="F38" s="1"/>
      <c r="X38" s="12"/>
      <c r="Y38" s="12"/>
      <c r="Z38" s="29" t="s">
        <v>45</v>
      </c>
      <c r="AA38" s="30"/>
      <c r="AB38" s="30"/>
      <c r="AC38" s="13"/>
      <c r="AD38" s="13"/>
      <c r="AE38" s="13"/>
      <c r="AF38" s="40">
        <f>+AC37+AE37</f>
        <v>0</v>
      </c>
    </row>
    <row r="39" spans="2:33" ht="21.75" customHeight="1" thickBot="1" x14ac:dyDescent="0.3">
      <c r="B39" s="1"/>
      <c r="F39" s="1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2:33" ht="21.95" customHeight="1" thickBot="1" x14ac:dyDescent="0.3">
      <c r="B40" s="1"/>
      <c r="F40" s="1"/>
      <c r="X40" s="12"/>
      <c r="Y40" s="12"/>
      <c r="Z40" s="31" t="s">
        <v>47</v>
      </c>
      <c r="AA40" s="32"/>
      <c r="AB40" s="32"/>
      <c r="AC40" s="32"/>
      <c r="AD40" s="32"/>
      <c r="AE40" s="32"/>
      <c r="AF40" s="38">
        <f>DAMAS!AF38</f>
        <v>0</v>
      </c>
      <c r="AG40" s="12"/>
    </row>
    <row r="41" spans="2:33" ht="21.75" customHeight="1" thickBot="1" x14ac:dyDescent="0.3">
      <c r="B41" s="1"/>
      <c r="F41" s="1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2:33" ht="40.5" customHeight="1" thickBot="1" x14ac:dyDescent="0.3">
      <c r="B42" s="1"/>
      <c r="F42" s="1"/>
      <c r="Z42" s="169" t="s">
        <v>48</v>
      </c>
      <c r="AA42" s="170"/>
      <c r="AB42" s="170"/>
      <c r="AC42" s="170"/>
      <c r="AD42" s="42"/>
      <c r="AE42" s="42"/>
      <c r="AF42" s="43">
        <f>SUM(AF38,AF40)</f>
        <v>0</v>
      </c>
    </row>
    <row r="43" spans="2:33" ht="21.95" customHeight="1" x14ac:dyDescent="0.3">
      <c r="U43" s="171"/>
      <c r="V43" s="171"/>
      <c r="W43" s="171"/>
      <c r="X43" s="171"/>
      <c r="Y43" s="171"/>
      <c r="Z43" s="171"/>
      <c r="AA43" s="171"/>
      <c r="AB43" s="6"/>
    </row>
    <row r="44" spans="2:33" ht="21.95" customHeight="1" x14ac:dyDescent="0.25">
      <c r="B44" s="172" t="s">
        <v>25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</row>
    <row r="45" spans="2:33" ht="21.95" customHeight="1" thickBot="1" x14ac:dyDescent="0.3"/>
    <row r="46" spans="2:33" ht="21.95" customHeight="1" thickBot="1" x14ac:dyDescent="0.25">
      <c r="B46" s="91" t="s">
        <v>23</v>
      </c>
      <c r="C46" s="91"/>
      <c r="D46" s="96"/>
      <c r="E46" s="97"/>
      <c r="F46" s="97"/>
      <c r="G46" s="97"/>
      <c r="H46" s="97"/>
      <c r="I46" s="98"/>
      <c r="J46" s="91" t="s">
        <v>24</v>
      </c>
      <c r="K46" s="91"/>
      <c r="L46" s="96"/>
      <c r="M46" s="97"/>
      <c r="N46" s="97"/>
      <c r="O46" s="97"/>
      <c r="P46" s="97"/>
      <c r="Q46" s="98"/>
      <c r="R46" s="46" t="s">
        <v>30</v>
      </c>
      <c r="S46" s="96"/>
      <c r="T46" s="97"/>
      <c r="U46" s="97"/>
      <c r="V46" s="97"/>
      <c r="W46" s="98"/>
      <c r="Z46" s="104" t="s">
        <v>43</v>
      </c>
      <c r="AA46" s="105"/>
      <c r="AB46" s="105"/>
      <c r="AC46" s="105"/>
      <c r="AD46" s="105"/>
      <c r="AE46" s="105"/>
      <c r="AF46" s="106"/>
    </row>
    <row r="47" spans="2:33" ht="21.95" customHeight="1" thickBot="1" x14ac:dyDescent="0.25">
      <c r="B47" s="102" t="s">
        <v>49</v>
      </c>
      <c r="C47" s="103"/>
      <c r="D47" s="96"/>
      <c r="E47" s="97"/>
      <c r="F47" s="97"/>
      <c r="G47" s="97"/>
      <c r="H47" s="97"/>
      <c r="I47" s="98"/>
      <c r="J47" s="44"/>
      <c r="K47" s="44"/>
      <c r="L47" s="44"/>
      <c r="Z47" s="107"/>
      <c r="AA47" s="108"/>
      <c r="AB47" s="108"/>
      <c r="AC47" s="108"/>
      <c r="AD47" s="108"/>
      <c r="AE47" s="108"/>
      <c r="AF47" s="109"/>
    </row>
    <row r="48" spans="2:33" ht="21.95" customHeight="1" thickBot="1" x14ac:dyDescent="0.25">
      <c r="B48" s="91" t="s">
        <v>26</v>
      </c>
      <c r="C48" s="91"/>
      <c r="D48" s="96"/>
      <c r="E48" s="97"/>
      <c r="F48" s="97"/>
      <c r="G48" s="97"/>
      <c r="H48" s="97"/>
      <c r="I48" s="98"/>
      <c r="J48" s="92" t="s">
        <v>27</v>
      </c>
      <c r="K48" s="93"/>
      <c r="L48" s="96"/>
      <c r="M48" s="97"/>
      <c r="N48" s="97"/>
      <c r="O48" s="97"/>
      <c r="P48" s="97"/>
      <c r="Q48" s="98"/>
      <c r="R48" s="45" t="s">
        <v>28</v>
      </c>
      <c r="S48" s="96"/>
      <c r="T48" s="97"/>
      <c r="U48" s="97"/>
      <c r="V48" s="97"/>
      <c r="W48" s="98"/>
      <c r="Z48" s="110"/>
      <c r="AA48" s="111"/>
      <c r="AB48" s="111"/>
      <c r="AC48" s="111"/>
      <c r="AD48" s="111"/>
      <c r="AE48" s="111"/>
      <c r="AF48" s="112"/>
    </row>
    <row r="49" spans="2:25" ht="21.95" customHeight="1" x14ac:dyDescent="0.25">
      <c r="B49" s="24"/>
      <c r="C49" s="24"/>
      <c r="D49" s="24"/>
      <c r="E49" s="24"/>
      <c r="F49" s="24"/>
      <c r="G49" s="24"/>
      <c r="H49" s="24"/>
      <c r="I49" s="24"/>
      <c r="J49" s="25"/>
      <c r="K49" s="25"/>
      <c r="L49" s="25"/>
      <c r="M49" s="24"/>
      <c r="T49" s="26"/>
      <c r="U49" s="26"/>
      <c r="V49" s="26"/>
      <c r="W49" s="26"/>
      <c r="X49" s="26"/>
      <c r="Y49" s="26"/>
    </row>
    <row r="50" spans="2:25" ht="21.95" customHeight="1" x14ac:dyDescent="0.3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25" s="21" customFormat="1" ht="30.75" customHeight="1" x14ac:dyDescent="0.25">
      <c r="B51" s="22" t="s">
        <v>41</v>
      </c>
      <c r="C51" s="22" t="s">
        <v>42</v>
      </c>
      <c r="D51" s="22"/>
      <c r="E51" s="22"/>
      <c r="F51" s="23"/>
      <c r="G51" s="22"/>
      <c r="H51" s="22"/>
      <c r="I51" s="22"/>
      <c r="J51" s="22"/>
    </row>
  </sheetData>
  <sheetProtection algorithmName="SHA-512" hashValue="SQYOvrpJwyChOxU7rPbXs/pDU31PiwyJcySdzmMbOe/cBPk+4WAFyQoAje0WlhXzcXQwDiiYyteUXQgxdcaboQ==" saltValue="c3r8Q6pQufU9txI6W7etXg==" spinCount="100000" sheet="1" objects="1" scenarios="1"/>
  <protectedRanges>
    <protectedRange algorithmName="SHA-512" hashValue="EflPwTdudJz8+BMha/CkEO25w/xcmVmOL8cgy2o8xXpVfhqnoExnokxNB7HEB73Brs8cnbz6Bpj4h/2B95bMhQ==" saltValue="SHJH8/1mbNt4j8GrkrRupQ==" spinCount="100000" sqref="AB7:AF7 AC9:AC35 AB9:AB36 AB8:AC8 AE8:AF35 AD8:AD36" name="Rango1"/>
  </protectedRanges>
  <mergeCells count="31">
    <mergeCell ref="Z37:AB37"/>
    <mergeCell ref="Z42:AC42"/>
    <mergeCell ref="U43:AA43"/>
    <mergeCell ref="B44:O44"/>
    <mergeCell ref="B46:C46"/>
    <mergeCell ref="D46:I46"/>
    <mergeCell ref="J46:K46"/>
    <mergeCell ref="Z46:AF48"/>
    <mergeCell ref="B48:C48"/>
    <mergeCell ref="D48:I48"/>
    <mergeCell ref="B47:C47"/>
    <mergeCell ref="D47:I47"/>
    <mergeCell ref="S48:W48"/>
    <mergeCell ref="S46:W46"/>
    <mergeCell ref="L46:Q46"/>
    <mergeCell ref="L48:Q48"/>
    <mergeCell ref="B2:AF3"/>
    <mergeCell ref="B4:AF4"/>
    <mergeCell ref="B5:B6"/>
    <mergeCell ref="C5:C6"/>
    <mergeCell ref="D5:D6"/>
    <mergeCell ref="E5:E6"/>
    <mergeCell ref="F5:F6"/>
    <mergeCell ref="G5:P5"/>
    <mergeCell ref="Q5:U5"/>
    <mergeCell ref="V5:Y5"/>
    <mergeCell ref="Z5:AA5"/>
    <mergeCell ref="AB5:AF5"/>
    <mergeCell ref="AB6:AC6"/>
    <mergeCell ref="AD6:AE6"/>
    <mergeCell ref="J48:K48"/>
  </mergeCells>
  <dataValidations count="1">
    <dataValidation type="custom" allowBlank="1" showInputMessage="1" showErrorMessage="1" prompt="Valor permitido 'x'" sqref="G7:AA36">
      <formula1>(AND(G7="x"))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13" sqref="B13"/>
    </sheetView>
  </sheetViews>
  <sheetFormatPr baseColWidth="10" defaultRowHeight="15" x14ac:dyDescent="0.25"/>
  <sheetData>
    <row r="2" spans="2:6" x14ac:dyDescent="0.25">
      <c r="B2" s="47" t="s">
        <v>50</v>
      </c>
      <c r="C2" s="47"/>
      <c r="D2" s="47"/>
      <c r="E2" s="47"/>
    </row>
    <row r="4" spans="2:6" x14ac:dyDescent="0.25">
      <c r="B4" s="10" t="s">
        <v>33</v>
      </c>
      <c r="C4" s="10" t="s">
        <v>37</v>
      </c>
      <c r="D4" s="4"/>
      <c r="E4" s="10" t="s">
        <v>36</v>
      </c>
      <c r="F4" s="10" t="s">
        <v>37</v>
      </c>
    </row>
    <row r="5" spans="2:6" x14ac:dyDescent="0.25">
      <c r="B5" s="8">
        <v>0</v>
      </c>
      <c r="C5" s="8">
        <v>0</v>
      </c>
      <c r="D5" s="7"/>
      <c r="E5" s="8">
        <v>0</v>
      </c>
      <c r="F5" s="8">
        <v>0</v>
      </c>
    </row>
    <row r="6" spans="2:6" x14ac:dyDescent="0.25">
      <c r="B6" s="9">
        <v>1</v>
      </c>
      <c r="C6" s="9">
        <v>300</v>
      </c>
      <c r="D6" s="5"/>
      <c r="E6" s="8">
        <v>1</v>
      </c>
      <c r="F6" s="8">
        <v>50</v>
      </c>
    </row>
    <row r="7" spans="2:6" x14ac:dyDescent="0.25">
      <c r="B7" s="9">
        <v>2</v>
      </c>
      <c r="C7" s="9">
        <v>600</v>
      </c>
      <c r="D7" s="5"/>
      <c r="E7" s="8">
        <v>2</v>
      </c>
      <c r="F7" s="8">
        <v>100</v>
      </c>
    </row>
    <row r="8" spans="2:6" x14ac:dyDescent="0.25">
      <c r="B8" s="9">
        <v>3</v>
      </c>
      <c r="C8" s="9">
        <v>600</v>
      </c>
      <c r="D8" s="5"/>
      <c r="E8" s="7"/>
      <c r="F8" s="7"/>
    </row>
    <row r="9" spans="2:6" x14ac:dyDescent="0.25">
      <c r="B9" s="9">
        <v>4</v>
      </c>
      <c r="C9" s="9">
        <v>700</v>
      </c>
      <c r="D9" s="5"/>
      <c r="E9" s="7"/>
      <c r="F9" s="7"/>
    </row>
    <row r="10" spans="2:6" x14ac:dyDescent="0.25">
      <c r="B10" s="9">
        <v>5</v>
      </c>
      <c r="C10" s="9">
        <v>800</v>
      </c>
      <c r="D10" s="5"/>
      <c r="E10" s="7"/>
      <c r="F10" s="7"/>
    </row>
    <row r="11" spans="2:6" x14ac:dyDescent="0.25">
      <c r="B11" s="9">
        <v>6</v>
      </c>
      <c r="C11" s="9">
        <v>900</v>
      </c>
      <c r="D11" s="5"/>
      <c r="E11" s="7"/>
      <c r="F11" s="7"/>
    </row>
    <row r="12" spans="2:6" x14ac:dyDescent="0.25">
      <c r="B12" s="9">
        <v>7</v>
      </c>
      <c r="C12" s="9" t="s">
        <v>35</v>
      </c>
      <c r="D12" s="5"/>
      <c r="E12" s="7"/>
      <c r="F12" s="7"/>
    </row>
  </sheetData>
  <sheetProtection algorithmName="SHA-512" hashValue="lvnjGdrulRJDTU58JoUNO4l8Fta8WwJJo4BdLjVPob1MIgGdfAP5A3gm4EDHJEND324oKFLf8g16pg7DpFOMyw==" saltValue="V3HhrGFGg/K5TN4XTAZ+i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DAMAS</vt:lpstr>
      <vt:lpstr>CABALLEROS</vt:lpstr>
      <vt:lpstr>Valores Pruebas</vt:lpstr>
      <vt:lpstr>DAMAS!Área_de_impresión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</dc:creator>
  <cp:lastModifiedBy>Sandra Abelli</cp:lastModifiedBy>
  <cp:lastPrinted>2018-08-26T22:46:02Z</cp:lastPrinted>
  <dcterms:created xsi:type="dcterms:W3CDTF">2018-05-19T20:20:16Z</dcterms:created>
  <dcterms:modified xsi:type="dcterms:W3CDTF">2018-10-18T02:15:34Z</dcterms:modified>
</cp:coreProperties>
</file>